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0.xml.rels" ContentType="application/vnd.openxmlformats-package.relationships+xml"/>
  <Override PartName="/xl/worksheets/_rels/sheet4.xml.rels" ContentType="application/vnd.openxmlformats-package.relationships+xml"/>
  <Override PartName="/xl/worksheets/_rels/sheet9.xml.rels" ContentType="application/vnd.openxmlformats-package.relationships+xml"/>
  <Override PartName="/xl/worksheets/_rels/sheet8.xml.rels" ContentType="application/vnd.openxmlformats-package.relationships+xml"/>
  <Override PartName="/xl/worksheets/_rels/sheet7.xml.rels" ContentType="application/vnd.openxmlformats-package.relationships+xml"/>
  <Override PartName="/xl/worksheets/_rels/sheet6.xml.rels" ContentType="application/vnd.openxmlformats-package.relationships+xml"/>
  <Override PartName="/xl/worksheets/_rels/sheet12.xml.rels" ContentType="application/vnd.openxmlformats-package.relationships+xml"/>
  <Override PartName="/xl/worksheets/_rels/sheet5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xl/tables/table13.xml" ContentType="application/vnd.openxmlformats-officedocument.spreadsheetml.table+xml"/>
  <Override PartName="/xl/tables/table6.xml" ContentType="application/vnd.openxmlformats-officedocument.spreadsheetml.table+xml"/>
  <Override PartName="/xl/tables/table5.xml" ContentType="application/vnd.openxmlformats-officedocument.spreadsheetml.table+xml"/>
  <Override PartName="/xl/tables/table12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4.xml" ContentType="application/vnd.openxmlformats-officedocument.spreadsheetml.table+xml"/>
  <Override PartName="/xl/tables/table11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0_ReadMe" sheetId="1" state="visible" r:id="rId3"/>
    <sheet name="01_Blog_Registry" sheetId="2" state="visible" r:id="rId4"/>
    <sheet name="02_Strategy_Overview" sheetId="3" state="visible" r:id="rId5"/>
    <sheet name="03_Hub_Architecture" sheetId="4" state="visible" r:id="rId6"/>
    <sheet name="04_Spoke_Map" sheetId="5" state="visible" r:id="rId7"/>
    <sheet name="05_Keyword_Research" sheetId="6" state="visible" r:id="rId8"/>
    <sheet name="06_Calendar_6M" sheetId="7" state="visible" r:id="rId9"/>
    <sheet name="07_PaperClip_Pipeline" sheetId="8" state="visible" r:id="rId10"/>
    <sheet name="08_Prompt_Templates" sheetId="9" state="visible" r:id="rId11"/>
    <sheet name="09_Content_Brief_Template" sheetId="10" state="visible" r:id="rId12"/>
    <sheet name="10_KPI_Dashboard" sheetId="11" state="visible" r:id="rId13"/>
    <sheet name="11_Sources_Assumptions" sheetId="12" state="visible" r:id="rId1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<sst xmlns="http://schemas.openxmlformats.org/spreadsheetml/2006/main" count="3331" uniqueCount="791">
  <si>
    <t xml:space="preserve">PaperClip Multi-Blog Content Strategy</t>
  </si>
  <si>
    <t xml:space="preserve">Hub-and-spoke, SEO, kalendarz 6 miesięcy, pipeline i szablony promptów</t>
  </si>
  <si>
    <t xml:space="preserve">Obszar</t>
  </si>
  <si>
    <t xml:space="preserve">Opis</t>
  </si>
  <si>
    <t xml:space="preserve">Zakres</t>
  </si>
  <si>
    <t xml:space="preserve">5 hubów, 50 spoke’ów, 100 fraz i 72 wpisy w 6-miesięcznym kalendarzu publikacji.</t>
  </si>
  <si>
    <t xml:space="preserve">Założenie strategiczne</t>
  </si>
  <si>
    <t xml:space="preserve">Blog personalny buduje zaufanie, doświadczenie i narrację; blogi niszowe przechwytują intencje i dowożą specjalistyczne treści.</t>
  </si>
  <si>
    <t xml:space="preserve">Model produkcji</t>
  </si>
  <si>
    <t xml:space="preserve">3 główne publikacje tygodniowo: poniedziałek personal/strategia, środa nisza ekspercka, piątek tutorial/checklista/case.</t>
  </si>
  <si>
    <t xml:space="preserve">PaperClip</t>
  </si>
  <si>
    <t xml:space="preserve">Wszystkie treści sterowane przez blog_id, hub_id, content_type, intent, status i pipeline_stage.</t>
  </si>
  <si>
    <t xml:space="preserve">SEO</t>
  </si>
  <si>
    <t xml:space="preserve">Frazom przypisano intencję, etap lejka, trudność jakościową i formułę priorytetu; wolumeny uzupełnij z DataForSEO/GSC.</t>
  </si>
  <si>
    <t xml:space="preserve">QA</t>
  </si>
  <si>
    <t xml:space="preserve">Pipeline zawiera bramki: first-hand experience, cytowania, linkowanie, disclosure AI, schema i debrief.</t>
  </si>
  <si>
    <t xml:space="preserve">Sugerowany workflow użycia skoroszytu</t>
  </si>
  <si>
    <t xml:space="preserve">Krok</t>
  </si>
  <si>
    <t xml:space="preserve">Instrukcja</t>
  </si>
  <si>
    <t xml:space="preserve">1</t>
  </si>
  <si>
    <t xml:space="preserve">Uzupełnij docelowe domeny w Blog_Registry.</t>
  </si>
  <si>
    <t xml:space="preserve">2</t>
  </si>
  <si>
    <t xml:space="preserve">Podłącz DataForSEO/GSC i uzupełnij Volume, KD, Current Position w Keyword_Research.</t>
  </si>
  <si>
    <t xml:space="preserve">3</t>
  </si>
  <si>
    <t xml:space="preserve">Przenieś tematy z Calendar_6M do PaperClip backlogu z parametrem blog_id.</t>
  </si>
  <si>
    <t xml:space="preserve">4</t>
  </si>
  <si>
    <t xml:space="preserve">Generuj brief z Prompt_Templates, potem draft, SEO QA, human edit i publikację.</t>
  </si>
  <si>
    <t xml:space="preserve">5</t>
  </si>
  <si>
    <t xml:space="preserve">Po 14/30/90 dniach aktualizuj KPI Dashboard i decyduj: refresh, expand, prune lub promote.</t>
  </si>
  <si>
    <t xml:space="preserve">Blog Registry</t>
  </si>
  <si>
    <t xml:space="preserve">Centralny rejestr blogów dla PaperClip; blog_id jako parametr workflow.</t>
  </si>
  <si>
    <t xml:space="preserve">blog_id</t>
  </si>
  <si>
    <t xml:space="preserve">domena</t>
  </si>
  <si>
    <t xml:space="preserve">rola</t>
  </si>
  <si>
    <t xml:space="preserve">audience</t>
  </si>
  <si>
    <t xml:space="preserve">pozycjonowanie</t>
  </si>
  <si>
    <t xml:space="preserve">primary_cta</t>
  </si>
  <si>
    <t xml:space="preserve">cadence</t>
  </si>
  <si>
    <t xml:space="preserve">tone_of_voice</t>
  </si>
  <si>
    <t xml:space="preserve">default_author</t>
  </si>
  <si>
    <t xml:space="preserve">cms_target</t>
  </si>
  <si>
    <t xml:space="preserve">status</t>
  </si>
  <si>
    <t xml:space="preserve">personal</t>
  </si>
  <si>
    <t xml:space="preserve">paweldomanski.eu</t>
  </si>
  <si>
    <t xml:space="preserve">Blog personalny / strategiczny hub marki osobistej</t>
  </si>
  <si>
    <t xml:space="preserve">Decydenci IT, klienci konsultingu, społeczność techniczna</t>
  </si>
  <si>
    <t xml:space="preserve">25+ lat praktyki DBA/CMS + budowa własnych systemów AI i content automation</t>
  </si>
  <si>
    <t xml:space="preserve">Zapis do newslettera / konsultacja / case study</t>
  </si>
  <si>
    <t xml:space="preserve">1x tydz.</t>
  </si>
  <si>
    <t xml:space="preserve">osobisty, ekspercki, konkretny</t>
  </si>
  <si>
    <t xml:space="preserve">Paweł Domański</t>
  </si>
  <si>
    <t xml:space="preserve">Directus/Ghost/WordPress via PaperClip connector</t>
  </si>
  <si>
    <t xml:space="preserve">active/planned</t>
  </si>
  <si>
    <t xml:space="preserve">dbadmin</t>
  </si>
  <si>
    <t xml:space="preserve">dbadmin.pl</t>
  </si>
  <si>
    <t xml:space="preserve">Nisza ekspercka: bazy danych i niezawodność</t>
  </si>
  <si>
    <t xml:space="preserve">DBA, sysadmini, liderzy infrastruktury, zespoły enterprise</t>
  </si>
  <si>
    <t xml:space="preserve">Praktyczne Oracle, SQL Server, HA, backup, tuning, troubleshooting</t>
  </si>
  <si>
    <t xml:space="preserve">Checklista, audyt, konsultacja DBA</t>
  </si>
  <si>
    <t xml:space="preserve">techniczny, praktyczny, checklistowy</t>
  </si>
  <si>
    <t xml:space="preserve">ai_automation</t>
  </si>
  <si>
    <t xml:space="preserve">ai-automation.local / docelowa domena</t>
  </si>
  <si>
    <t xml:space="preserve">Nisza: AI/LLM, agenci i automatyzacja</t>
  </si>
  <si>
    <t xml:space="preserve">Developerzy, makerzy, DevOps, founderzy techniczni</t>
  </si>
  <si>
    <t xml:space="preserve">OpenClaw/PaperClip, lokalne LLM, multi-agent workflows, n8n, integracje API</t>
  </si>
  <si>
    <t xml:space="preserve">Repozytorium, newsletter, demo workflow</t>
  </si>
  <si>
    <t xml:space="preserve">web_monetization</t>
  </si>
  <si>
    <t xml:space="preserve">web-monetization.local / docelowa domena</t>
  </si>
  <si>
    <t xml:space="preserve">Nisza: CMS, web development i monetyzacja</t>
  </si>
  <si>
    <t xml:space="preserve">Twórcy treści, freelancerzy, małe firmy, właściciele blogów</t>
  </si>
  <si>
    <t xml:space="preserve">Ghost, WordPress, Directus, SEO techniczne, afiliacja, produkty cyfrowe</t>
  </si>
  <si>
    <t xml:space="preserve">Szablony, kurs mini, audyt strony</t>
  </si>
  <si>
    <t xml:space="preserve">0.5x tydz.</t>
  </si>
  <si>
    <t xml:space="preserve">knowledge_productivity</t>
  </si>
  <si>
    <t xml:space="preserve">knowledge-productivity.local / docelowa domena</t>
  </si>
  <si>
    <t xml:space="preserve">Nisza: knowledge management i produktywność techniczna</t>
  </si>
  <si>
    <t xml:space="preserve">Programiści, admini, knowledge workers, użytkownicy Emacsa</t>
  </si>
  <si>
    <t xml:space="preserve">Org-mode, org-roam, PKM, dokumentacja techniczna, procesy twórcze</t>
  </si>
  <si>
    <t xml:space="preserve">Template vault, newsletter, consulting workflow</t>
  </si>
  <si>
    <t xml:space="preserve">Strategy Overview</t>
  </si>
  <si>
    <t xml:space="preserve">Marka osobista jako warstwa zaufania, nisze jako wyspecjalizowane silosy topical authority.</t>
  </si>
  <si>
    <t xml:space="preserve">Element</t>
  </si>
  <si>
    <t xml:space="preserve">Rekomendacja</t>
  </si>
  <si>
    <t xml:space="preserve">North Star</t>
  </si>
  <si>
    <t xml:space="preserve">Zbudować techniczną sieć blogów, która dokumentuje realne doświadczenie, generuje leady konsultingowe i tworzy powtarzalny pipeline publikacji.</t>
  </si>
  <si>
    <t xml:space="preserve">Strategic principle</t>
  </si>
  <si>
    <t xml:space="preserve">Nie produkować masowo treści “pod SEO”; automatyzacja przyspiesza research, brief, draft i QA, ale finalny materiał musi pokazywać praktykę i opinię autora.</t>
  </si>
  <si>
    <t xml:space="preserve">Architecture</t>
  </si>
  <si>
    <t xml:space="preserve">Personalny hub spina narrację i kieruje ruch do nisz; nisze dostarczają długiego ogona, tutoriali, checklist i materiałów BOFU.</t>
  </si>
  <si>
    <t xml:space="preserve">Differentiator</t>
  </si>
  <si>
    <t xml:space="preserve">Połączenie 25+ lat DBA/CMS z własnym stackiem AI automation i self-hosted infrastructure.</t>
  </si>
  <si>
    <t xml:space="preserve">Content moat</t>
  </si>
  <si>
    <t xml:space="preserve">Pierwszoosobowe case studies, runbooki, checklisty, porównania narzędzi self-hosted, logi wdrożeń, debriefy po eksperymentach.</t>
  </si>
  <si>
    <t xml:space="preserve">Risk</t>
  </si>
  <si>
    <t xml:space="preserve">Zbyt szeroki zakres i automatyczna produkcja bez jakości może osłabić zaufanie. Ogranicz kalendarz do 3 głównych publikacji tygodniowo i audytuj co 4 tygodnie.</t>
  </si>
  <si>
    <t xml:space="preserve">Hub Architecture</t>
  </si>
  <si>
    <t xml:space="preserve">5 hubów obejmujących działalność osobistą i powiązane nisze.</t>
  </si>
  <si>
    <t xml:space="preserve">hub_id</t>
  </si>
  <si>
    <t xml:space="preserve">hub</t>
  </si>
  <si>
    <t xml:space="preserve">primary_blog_id</t>
  </si>
  <si>
    <t xml:space="preserve">hub_url_slug</t>
  </si>
  <si>
    <t xml:space="preserve">core_promise</t>
  </si>
  <si>
    <t xml:space="preserve">seed_keywords</t>
  </si>
  <si>
    <t xml:space="preserve">content_mix</t>
  </si>
  <si>
    <t xml:space="preserve">internal_link_rule</t>
  </si>
  <si>
    <t xml:space="preserve">conversion_goal</t>
  </si>
  <si>
    <t xml:space="preserve">H1</t>
  </si>
  <si>
    <t xml:space="preserve">AI/LLM i automatyzacja agentowa</t>
  </si>
  <si>
    <t xml:space="preserve">/hub/ai-llm-automatyzacja</t>
  </si>
  <si>
    <t xml:space="preserve">Jak budować prywatne, zautomatyzowane workflow AI od promptu do publikacji</t>
  </si>
  <si>
    <t xml:space="preserve">Developerzy i makerzy szukający praktycznych wdrożeń AI</t>
  </si>
  <si>
    <t xml:space="preserve">ai automation, llm agents, paperclip, openclaw, n8n ai automation</t>
  </si>
  <si>
    <t xml:space="preserve">Pillar + tutoriale + case studies</t>
  </si>
  <si>
    <t xml:space="preserve">personal -&gt; ai_automation; ai_automation -&gt; dbadmin/web/knowledge wg kontekstu</t>
  </si>
  <si>
    <t xml:space="preserve">Demo pipeline, repo, newsletter</t>
  </si>
  <si>
    <t xml:space="preserve">H2</t>
  </si>
  <si>
    <t xml:space="preserve">Bazy danych, HA i troubleshooting</t>
  </si>
  <si>
    <t xml:space="preserve">/hub/bazy-danych-ha-troubleshooting</t>
  </si>
  <si>
    <t xml:space="preserve">Jak utrzymywać krytyczne bazy danych stabilnie, szybko i przewidywalnie</t>
  </si>
  <si>
    <t xml:space="preserve">DBA, DevOps, zespoły enterprise</t>
  </si>
  <si>
    <t xml:space="preserve">oracle rac, sql server alwayson, backup database, database troubleshooting</t>
  </si>
  <si>
    <t xml:space="preserve">Pillar + runbooki + checklisty</t>
  </si>
  <si>
    <t xml:space="preserve">personal -&gt; dbadmin; dbadmin -&gt; ai_automation dla automatyzacji DBA</t>
  </si>
  <si>
    <t xml:space="preserve">Audyt DBA, checklista backup/HA</t>
  </si>
  <si>
    <t xml:space="preserve">H3</t>
  </si>
  <si>
    <t xml:space="preserve">Self-hosted web stack i CMS</t>
  </si>
  <si>
    <t xml:space="preserve">/hub/self-hosted-cms-web-stack</t>
  </si>
  <si>
    <t xml:space="preserve">Jak budować własną platformę publikacyjną: CMS, automatyzacja, SEO i monetyzacja</t>
  </si>
  <si>
    <t xml:space="preserve">Twórcy techniczni i firmy chcące niezależnej publikacji</t>
  </si>
  <si>
    <t xml:space="preserve">self hosted cms, ghost cms, wordpress performance, directus cms, nginx proxy manager</t>
  </si>
  <si>
    <t xml:space="preserve">Pillar + porównania + how-to</t>
  </si>
  <si>
    <t xml:space="preserve">personal -&gt; web_monetization; web -&gt; ai_automation dla generatora treści</t>
  </si>
  <si>
    <t xml:space="preserve">Template deployment, audyt CMS</t>
  </si>
  <si>
    <t xml:space="preserve">H4</t>
  </si>
  <si>
    <t xml:space="preserve">Knowledge management i produktywność techniczna</t>
  </si>
  <si>
    <t xml:space="preserve">/hub/pkm-org-mode-produktywnosc</t>
  </si>
  <si>
    <t xml:space="preserve">Jak zamienić notatki, dokumentację i research w działający system wiedzy</t>
  </si>
  <si>
    <t xml:space="preserve">Programiści, administratorzy, technical writers</t>
  </si>
  <si>
    <t xml:space="preserve">org mode, org roam, personal knowledge management, technical documentation</t>
  </si>
  <si>
    <t xml:space="preserve">Pillar + workflow + szablony</t>
  </si>
  <si>
    <t xml:space="preserve">personal -&gt; knowledge; knowledge -&gt; ai_automation dla automatyzacji researchu</t>
  </si>
  <si>
    <t xml:space="preserve">Template org-roam / workflow pack</t>
  </si>
  <si>
    <t xml:space="preserve">H5</t>
  </si>
  <si>
    <t xml:space="preserve">Marka osobista technicznego eksperta</t>
  </si>
  <si>
    <t xml:space="preserve">/hub/marka-osobista-eksperta-it</t>
  </si>
  <si>
    <t xml:space="preserve">Jak spiąć 25+ lat doświadczenia DBA/CMS z nową warstwą AI i content automation</t>
  </si>
  <si>
    <t xml:space="preserve">Klienci konsultingu, rekruterzy, społeczność techniczna</t>
  </si>
  <si>
    <t xml:space="preserve">personal tech blog, fractional dba, ai consultant, technical writing</t>
  </si>
  <si>
    <t xml:space="preserve">Eseje strategiczne + case studies + debriefy</t>
  </si>
  <si>
    <t xml:space="preserve">personal jako centralny hub linkuje do wszystkich nisz</t>
  </si>
  <si>
    <t xml:space="preserve">Konsultacja, newsletter, portfolio case studies</t>
  </si>
  <si>
    <t xml:space="preserve">Spoke Map</t>
  </si>
  <si>
    <t xml:space="preserve">Mapa 50 spoke’ów z docelowym blogiem i linkowaniem między niszami.</t>
  </si>
  <si>
    <t xml:space="preserve">spoke_id</t>
  </si>
  <si>
    <t xml:space="preserve">primary_keyword</t>
  </si>
  <si>
    <t xml:space="preserve">working_title</t>
  </si>
  <si>
    <t xml:space="preserve">content_type</t>
  </si>
  <si>
    <t xml:space="preserve">intent</t>
  </si>
  <si>
    <t xml:space="preserve">target_blog_id</t>
  </si>
  <si>
    <t xml:space="preserve">cross_link_to_blog</t>
  </si>
  <si>
    <t xml:space="preserve">pillar_link</t>
  </si>
  <si>
    <t xml:space="preserve">cta</t>
  </si>
  <si>
    <t xml:space="preserve">reuse_assets</t>
  </si>
  <si>
    <t xml:space="preserve">H1-S01</t>
  </si>
  <si>
    <t xml:space="preserve">paperclip pipeline</t>
  </si>
  <si>
    <t xml:space="preserve">Jak zaprojektować PaperClip content-machine od pomysłu do publikacji</t>
  </si>
  <si>
    <t xml:space="preserve">How-to</t>
  </si>
  <si>
    <t xml:space="preserve">Transactional</t>
  </si>
  <si>
    <t xml:space="preserve">LinkedIn post; newsletter note; X thread; internal wiki note</t>
  </si>
  <si>
    <t xml:space="preserve">H1-S02</t>
  </si>
  <si>
    <t xml:space="preserve">openclaw agents</t>
  </si>
  <si>
    <t xml:space="preserve">OpenClaw jako multi-agentowy framework do pracy contentowej</t>
  </si>
  <si>
    <t xml:space="preserve">Deep dive</t>
  </si>
  <si>
    <t xml:space="preserve">Informational</t>
  </si>
  <si>
    <t xml:space="preserve">H1-S03</t>
  </si>
  <si>
    <t xml:space="preserve">llm agent workflow</t>
  </si>
  <si>
    <t xml:space="preserve">Wzorzec agentów: researcher, writer, editor, publisher, debrief</t>
  </si>
  <si>
    <t xml:space="preserve">H1-S04</t>
  </si>
  <si>
    <t xml:space="preserve">local llm automation</t>
  </si>
  <si>
    <t xml:space="preserve">Lokalne LLM w pipeline treści: prywatność, koszty, latency</t>
  </si>
  <si>
    <t xml:space="preserve">Comparison</t>
  </si>
  <si>
    <t xml:space="preserve">Commercial investigation</t>
  </si>
  <si>
    <t xml:space="preserve">H1-S05</t>
  </si>
  <si>
    <t xml:space="preserve">n8n ai automation</t>
  </si>
  <si>
    <t xml:space="preserve">Kiedy użyć n8n, a kiedy natywnego workflow PaperClip</t>
  </si>
  <si>
    <t xml:space="preserve">H1-S06</t>
  </si>
  <si>
    <t xml:space="preserve">prompt templates blog posts</t>
  </si>
  <si>
    <t xml:space="preserve">Biblioteka promptów do generowania briefów, szkiców i meta danych</t>
  </si>
  <si>
    <t xml:space="preserve">Template</t>
  </si>
  <si>
    <t xml:space="preserve">H1-S07</t>
  </si>
  <si>
    <t xml:space="preserve">ai content qa checklist</t>
  </si>
  <si>
    <t xml:space="preserve">QA dla treści AI: fakty, doświadczenie, linkowanie, disclosure</t>
  </si>
  <si>
    <t xml:space="preserve">Checklist</t>
  </si>
  <si>
    <t xml:space="preserve">H1-S08</t>
  </si>
  <si>
    <t xml:space="preserve">multi blog automation</t>
  </si>
  <si>
    <t xml:space="preserve">Jak parametryzować wiele blogów przez blog_id i registry</t>
  </si>
  <si>
    <t xml:space="preserve">H1-S09</t>
  </si>
  <si>
    <t xml:space="preserve">dataforseo api workflow</t>
  </si>
  <si>
    <t xml:space="preserve">DataForSEO w pipeline: frazy, SERP, konkurencja, scoring</t>
  </si>
  <si>
    <t xml:space="preserve">Integration</t>
  </si>
  <si>
    <t xml:space="preserve">H1-S10</t>
  </si>
  <si>
    <t xml:space="preserve">postiz social automation</t>
  </si>
  <si>
    <t xml:space="preserve">Dystrybucja przez Postiz: X, LinkedIn, Facebook po publikacji</t>
  </si>
  <si>
    <t xml:space="preserve">H2-S01</t>
  </si>
  <si>
    <t xml:space="preserve">oracle rac best practices</t>
  </si>
  <si>
    <t xml:space="preserve">RAC w Oracle: praktyczne wzorce HA i typowe pułapki</t>
  </si>
  <si>
    <t xml:space="preserve">Runbook</t>
  </si>
  <si>
    <t xml:space="preserve">H2-S02</t>
  </si>
  <si>
    <t xml:space="preserve">sql server alwayson checklist</t>
  </si>
  <si>
    <t xml:space="preserve">AlwaysOn w SQL Server: checklista przed produkcją</t>
  </si>
  <si>
    <t xml:space="preserve">H2-S03</t>
  </si>
  <si>
    <t xml:space="preserve">database backup strategy</t>
  </si>
  <si>
    <t xml:space="preserve">Strategia backupu baz danych: RPO, RTO, testy odtworzeniowe</t>
  </si>
  <si>
    <t xml:space="preserve">Guide</t>
  </si>
  <si>
    <t xml:space="preserve">H2-S04</t>
  </si>
  <si>
    <t xml:space="preserve">oracle performance tuning</t>
  </si>
  <si>
    <t xml:space="preserve">Tuning wydajności Oracle: od AWR do hipotezy naprawczej</t>
  </si>
  <si>
    <t xml:space="preserve">H2-S05</t>
  </si>
  <si>
    <t xml:space="preserve">sql server performance troubleshooting</t>
  </si>
  <si>
    <t xml:space="preserve">SQL Server troubleshooting: wait stats, deadlocki, indeksy</t>
  </si>
  <si>
    <t xml:space="preserve">H2-S06</t>
  </si>
  <si>
    <t xml:space="preserve">ibm spectrum protect database backup</t>
  </si>
  <si>
    <t xml:space="preserve">Backup enterprise z IBM Spectrum Protect: wzorce i operacje</t>
  </si>
  <si>
    <t xml:space="preserve">H2-S07</t>
  </si>
  <si>
    <t xml:space="preserve">networker database backup</t>
  </si>
  <si>
    <t xml:space="preserve">NetWorker dla baz danych: backup, restore i monitoring</t>
  </si>
  <si>
    <t xml:space="preserve">H2-S08</t>
  </si>
  <si>
    <t xml:space="preserve">database incident postmortem</t>
  </si>
  <si>
    <t xml:space="preserve">Jak pisać postmortem po incydencie bazodanowym</t>
  </si>
  <si>
    <t xml:space="preserve">H2-S09</t>
  </si>
  <si>
    <t xml:space="preserve">dba automation scripts</t>
  </si>
  <si>
    <t xml:space="preserve">Automatyzacja DBA: skrypty, alerty i integracje API</t>
  </si>
  <si>
    <t xml:space="preserve">H2-S10</t>
  </si>
  <si>
    <t xml:space="preserve">database migration checklist</t>
  </si>
  <si>
    <t xml:space="preserve">Migracja bazy danych bez chaosu: plan i checklista cutover</t>
  </si>
  <si>
    <t xml:space="preserve">H3-S01</t>
  </si>
  <si>
    <t xml:space="preserve">ghost cms docker</t>
  </si>
  <si>
    <t xml:space="preserve">Ghost CMS w Dockerze: produkcyjne wdrożenie za reverse proxy</t>
  </si>
  <si>
    <t xml:space="preserve">H3-S02</t>
  </si>
  <si>
    <t xml:space="preserve">wordpress performance checklist</t>
  </si>
  <si>
    <t xml:space="preserve">WordPress performance: cache, database, media, Core Web Vitals</t>
  </si>
  <si>
    <t xml:space="preserve">H3-S03</t>
  </si>
  <si>
    <t xml:space="preserve">directus postgresql cms</t>
  </si>
  <si>
    <t xml:space="preserve">Directus + PostgreSQL jako headless CMS dla wielu blogów</t>
  </si>
  <si>
    <t xml:space="preserve">H3-S04</t>
  </si>
  <si>
    <t xml:space="preserve">nginx proxy manager setup</t>
  </si>
  <si>
    <t xml:space="preserve">Nginx Proxy Manager: certyfikaty, routing i bezpieczeństwo</t>
  </si>
  <si>
    <t xml:space="preserve">H3-S05</t>
  </si>
  <si>
    <t xml:space="preserve">multi site seo strategy</t>
  </si>
  <si>
    <t xml:space="preserve">Multi-site SEO: kiedy osobna domena, kiedy subfolder</t>
  </si>
  <si>
    <t xml:space="preserve">Strategy</t>
  </si>
  <si>
    <t xml:space="preserve">H3-S06</t>
  </si>
  <si>
    <t xml:space="preserve">blog monetization technical niche</t>
  </si>
  <si>
    <t xml:space="preserve">Monetyzacja technicznego bloga: konsulting, produkty, afiliacja</t>
  </si>
  <si>
    <t xml:space="preserve">H3-S07</t>
  </si>
  <si>
    <t xml:space="preserve">programmatic seo cms</t>
  </si>
  <si>
    <t xml:space="preserve">Programmatic SEO bez spamu: szablony, dane i QA</t>
  </si>
  <si>
    <t xml:space="preserve">H3-S08</t>
  </si>
  <si>
    <t xml:space="preserve">cms content workflow</t>
  </si>
  <si>
    <t xml:space="preserve">Workflow CMS dla wielu blogów: statusy, role, webhooki</t>
  </si>
  <si>
    <t xml:space="preserve">H3-S09</t>
  </si>
  <si>
    <t xml:space="preserve">technical seo docker websites</t>
  </si>
  <si>
    <t xml:space="preserve">Techniczne SEO dla stron w Dockerze: sitemap, robots, logs</t>
  </si>
  <si>
    <t xml:space="preserve">H3-S10</t>
  </si>
  <si>
    <t xml:space="preserve">static vs headless cms</t>
  </si>
  <si>
    <t xml:space="preserve">Static site, Ghost, WordPress czy Directus: wybór architektury</t>
  </si>
  <si>
    <t xml:space="preserve">H4-S01</t>
  </si>
  <si>
    <t xml:space="preserve">org mode workflow</t>
  </si>
  <si>
    <t xml:space="preserve">Org-mode jako system operacyjny pracy technicznej</t>
  </si>
  <si>
    <t xml:space="preserve">H4-S02</t>
  </si>
  <si>
    <t xml:space="preserve">org roam knowledge graph</t>
  </si>
  <si>
    <t xml:space="preserve">Org-roam i graf wiedzy: od notatek do publikacji</t>
  </si>
  <si>
    <t xml:space="preserve">H4-S03</t>
  </si>
  <si>
    <t xml:space="preserve">personal knowledge management developer</t>
  </si>
  <si>
    <t xml:space="preserve">PKM dla developerów i adminów: praktyczny model folderów i tagów</t>
  </si>
  <si>
    <t xml:space="preserve">H4-S04</t>
  </si>
  <si>
    <t xml:space="preserve">technical documentation templates</t>
  </si>
  <si>
    <t xml:space="preserve">Szablony dokumentacji technicznej: runbook, ADR, postmortem</t>
  </si>
  <si>
    <t xml:space="preserve">H4-S05</t>
  </si>
  <si>
    <t xml:space="preserve">emacs doom configuration</t>
  </si>
  <si>
    <t xml:space="preserve">Doom Emacs dla pracy z kodem, notatkami i publikacją</t>
  </si>
  <si>
    <t xml:space="preserve">H4-S06</t>
  </si>
  <si>
    <t xml:space="preserve">rss workflow knowledge management</t>
  </si>
  <si>
    <t xml:space="preserve">RSS jako radar wiedzy: feedy, triage i notatki</t>
  </si>
  <si>
    <t xml:space="preserve">Workflow</t>
  </si>
  <si>
    <t xml:space="preserve">H4-S07</t>
  </si>
  <si>
    <t xml:space="preserve">zettelkasten technical writing</t>
  </si>
  <si>
    <t xml:space="preserve">Zettelkasten dla technicznego blogowania: od atomowej notatki do postu</t>
  </si>
  <si>
    <t xml:space="preserve">H4-S08</t>
  </si>
  <si>
    <t xml:space="preserve">ai research assistant workflow</t>
  </si>
  <si>
    <t xml:space="preserve">AI research assistant w PKM: streszczenia, cytaty, debrief</t>
  </si>
  <si>
    <t xml:space="preserve">H4-S09</t>
  </si>
  <si>
    <t xml:space="preserve">knowledge graph visualization</t>
  </si>
  <si>
    <t xml:space="preserve">Wizualizacja grafu wiedzy dla projektów technicznych</t>
  </si>
  <si>
    <t xml:space="preserve">H4-S10</t>
  </si>
  <si>
    <t xml:space="preserve">content operating system</t>
  </si>
  <si>
    <t xml:space="preserve">Content OS: jak połączyć notatki, backlog i publikację</t>
  </si>
  <si>
    <t xml:space="preserve">H5-S01</t>
  </si>
  <si>
    <t xml:space="preserve">personal tech blog strategy</t>
  </si>
  <si>
    <t xml:space="preserve">Strategia bloga personalnego dla eksperta IT po 25 latach praktyki</t>
  </si>
  <si>
    <t xml:space="preserve">H5-S02</t>
  </si>
  <si>
    <t xml:space="preserve">fractional dba consultant</t>
  </si>
  <si>
    <t xml:space="preserve">Jak opisać ofertę fractional DBA bez korporacyjnego żargonu</t>
  </si>
  <si>
    <t xml:space="preserve">Positioning</t>
  </si>
  <si>
    <t xml:space="preserve">H5-S03</t>
  </si>
  <si>
    <t xml:space="preserve">ai consultant personal brand</t>
  </si>
  <si>
    <t xml:space="preserve">Marka osobista konsultanta AI/automatyzacji: dowody zamiast hype</t>
  </si>
  <si>
    <t xml:space="preserve">H5-S04</t>
  </si>
  <si>
    <t xml:space="preserve">technical writing portfolio</t>
  </si>
  <si>
    <t xml:space="preserve">Portfolio technical writing: case studies, runbooki, tutoriale</t>
  </si>
  <si>
    <t xml:space="preserve">H5-S05</t>
  </si>
  <si>
    <t xml:space="preserve">career narrative it expert</t>
  </si>
  <si>
    <t xml:space="preserve">Jak zbudować narrację kariery: Oracle, SQL Server, CMS i AI</t>
  </si>
  <si>
    <t xml:space="preserve">Essay</t>
  </si>
  <si>
    <t xml:space="preserve">H5-S06</t>
  </si>
  <si>
    <t xml:space="preserve">build in public automation</t>
  </si>
  <si>
    <t xml:space="preserve">Build in public dla automatyzacji: debriefy, changelogi, lessons learned</t>
  </si>
  <si>
    <t xml:space="preserve">H5-S07</t>
  </si>
  <si>
    <t xml:space="preserve">consulting case study template</t>
  </si>
  <si>
    <t xml:space="preserve">Szablon case study konsultingowego dla projektów IT</t>
  </si>
  <si>
    <t xml:space="preserve">H5-S08</t>
  </si>
  <si>
    <t xml:space="preserve">technical newsletter strategy</t>
  </si>
  <si>
    <t xml:space="preserve">Newsletter techniczny: od notatek do regularnej wysyłki</t>
  </si>
  <si>
    <t xml:space="preserve">H5-S09</t>
  </si>
  <si>
    <t xml:space="preserve">expertise experience trust content</t>
  </si>
  <si>
    <t xml:space="preserve">Jak pokazać E-E-A-T w technicznym blogu eksperta</t>
  </si>
  <si>
    <t xml:space="preserve">H5-S10</t>
  </si>
  <si>
    <t xml:space="preserve">papermodels maker story</t>
  </si>
  <si>
    <t xml:space="preserve">Papermodels jako lekcja systematyczności: hobby, proces i twórczość</t>
  </si>
  <si>
    <t xml:space="preserve">Keyword Research</t>
  </si>
  <si>
    <t xml:space="preserve">Jakościowy research i backlog fraz. Uzupełnij liczby z DataForSEO/GSC; score liczy Excel.</t>
  </si>
  <si>
    <t xml:space="preserve">keyword</t>
  </si>
  <si>
    <t xml:space="preserve">funnel_stage</t>
  </si>
  <si>
    <t xml:space="preserve">difficulty_qual</t>
  </si>
  <si>
    <t xml:space="preserve">business_value</t>
  </si>
  <si>
    <t xml:space="preserve">priority_score</t>
  </si>
  <si>
    <t xml:space="preserve">data_source_url</t>
  </si>
  <si>
    <t xml:space="preserve">notes</t>
  </si>
  <si>
    <t xml:space="preserve">BOFU</t>
  </si>
  <si>
    <t xml:space="preserve">Low</t>
  </si>
  <si>
    <t xml:space="preserve">High</t>
  </si>
  <si>
    <t xml:space="preserve">https://developers.google.com/search/docs/fundamentals/creating-helpful-content; DataForSEO/GSC to validate volume</t>
  </si>
  <si>
    <t xml:space="preserve">Primary spoke keyword; verify volume/KD before brief</t>
  </si>
  <si>
    <t xml:space="preserve">paperclip ai content workflow</t>
  </si>
  <si>
    <t xml:space="preserve">TOFU</t>
  </si>
  <si>
    <t xml:space="preserve">Medium</t>
  </si>
  <si>
    <t xml:space="preserve">Supporting keyword</t>
  </si>
  <si>
    <t xml:space="preserve">Secondary/supporting semantic term</t>
  </si>
  <si>
    <t xml:space="preserve">openclaw agents checklist</t>
  </si>
  <si>
    <t xml:space="preserve">llm agent workflow checklist</t>
  </si>
  <si>
    <t xml:space="preserve">MOFU</t>
  </si>
  <si>
    <t xml:space="preserve">local llm automation checklist</t>
  </si>
  <si>
    <t xml:space="preserve">n8n ai automation checklist</t>
  </si>
  <si>
    <t xml:space="preserve">prompt templates blog posts checklist</t>
  </si>
  <si>
    <t xml:space="preserve">ai content qa checklist checklist</t>
  </si>
  <si>
    <t xml:space="preserve">multi blog automation checklist</t>
  </si>
  <si>
    <t xml:space="preserve">dataforseo api workflow checklist</t>
  </si>
  <si>
    <t xml:space="preserve">postiz social automation checklist</t>
  </si>
  <si>
    <t xml:space="preserve">oracle high availability guide</t>
  </si>
  <si>
    <t xml:space="preserve">sql server dba checklist</t>
  </si>
  <si>
    <t xml:space="preserve">database backup strategy checklist</t>
  </si>
  <si>
    <t xml:space="preserve">ibm spectrum protect database backup checklist</t>
  </si>
  <si>
    <t xml:space="preserve">networker database backup checklist</t>
  </si>
  <si>
    <t xml:space="preserve">database incident postmortem checklist</t>
  </si>
  <si>
    <t xml:space="preserve">dba automation scripts checklist</t>
  </si>
  <si>
    <t xml:space="preserve">database migration checklist checklist</t>
  </si>
  <si>
    <t xml:space="preserve">ghost docker compose</t>
  </si>
  <si>
    <t xml:space="preserve">wordpress performance checklist checklist</t>
  </si>
  <si>
    <t xml:space="preserve">directus postgresql cms checklist</t>
  </si>
  <si>
    <t xml:space="preserve">nginx proxy manager setup checklist</t>
  </si>
  <si>
    <t xml:space="preserve">multi site seo strategy checklist</t>
  </si>
  <si>
    <t xml:space="preserve">blog monetization technical niche checklist</t>
  </si>
  <si>
    <t xml:space="preserve">programmatic seo cms checklist</t>
  </si>
  <si>
    <t xml:space="preserve">cms content workflow checklist</t>
  </si>
  <si>
    <t xml:space="preserve">technical seo docker websites checklist</t>
  </si>
  <si>
    <t xml:space="preserve">static vs headless cms checklist</t>
  </si>
  <si>
    <t xml:space="preserve">emacs org workflow</t>
  </si>
  <si>
    <t xml:space="preserve">personal brand technical expert</t>
  </si>
  <si>
    <t xml:space="preserve">technical documentation templates checklist</t>
  </si>
  <si>
    <t xml:space="preserve">emacs doom configuration checklist</t>
  </si>
  <si>
    <t xml:space="preserve">rss workflow knowledge management checklist</t>
  </si>
  <si>
    <t xml:space="preserve">zettelkasten technical writing checklist</t>
  </si>
  <si>
    <t xml:space="preserve">ai research assistant workflow checklist</t>
  </si>
  <si>
    <t xml:space="preserve">knowledge graph visualization checklist</t>
  </si>
  <si>
    <t xml:space="preserve">content operating system checklist</t>
  </si>
  <si>
    <t xml:space="preserve">fractional dba consultant checklist</t>
  </si>
  <si>
    <t xml:space="preserve">technical writing portfolio checklist</t>
  </si>
  <si>
    <t xml:space="preserve">career narrative it expert checklist</t>
  </si>
  <si>
    <t xml:space="preserve">build in public automation checklist</t>
  </si>
  <si>
    <t xml:space="preserve">consulting case study template checklist</t>
  </si>
  <si>
    <t xml:space="preserve">technical newsletter strategy checklist</t>
  </si>
  <si>
    <t xml:space="preserve">expertise experience trust content checklist</t>
  </si>
  <si>
    <t xml:space="preserve">papermodels maker story checklist</t>
  </si>
  <si>
    <t xml:space="preserve">6-Month Publication Calendar</t>
  </si>
  <si>
    <t xml:space="preserve">Start: 2026-05-11. Rytm: 3 główne publikacje tygodniowo + repurposing.</t>
  </si>
  <si>
    <t xml:space="preserve">week</t>
  </si>
  <si>
    <t xml:space="preserve">publish_date</t>
  </si>
  <si>
    <t xml:space="preserve">weekday</t>
  </si>
  <si>
    <t xml:space="preserve">pipeline_stage</t>
  </si>
  <si>
    <t xml:space="preserve">owner</t>
  </si>
  <si>
    <t xml:space="preserve">internal_links</t>
  </si>
  <si>
    <t xml:space="preserve">distribution</t>
  </si>
  <si>
    <t xml:space="preserve">2026-05-11</t>
  </si>
  <si>
    <t xml:space="preserve">Monday</t>
  </si>
  <si>
    <t xml:space="preserve">idea_seed</t>
  </si>
  <si>
    <t xml:space="preserve">Paweł/PaperClip</t>
  </si>
  <si>
    <t xml:space="preserve">Hub: H5; cross-link: web_monetization; link back to personal monthly roundup</t>
  </si>
  <si>
    <t xml:space="preserve">LinkedIn + newsletter note + X thread</t>
  </si>
  <si>
    <t xml:space="preserve">Planned</t>
  </si>
  <si>
    <t xml:space="preserve">Refresh/expand after 30/90 days based on GSC</t>
  </si>
  <si>
    <t xml:space="preserve">2026-05-13</t>
  </si>
  <si>
    <t xml:space="preserve">Wednesday</t>
  </si>
  <si>
    <t xml:space="preserve">Hub: H2; cross-link: personal; link back to personal monthly roundup</t>
  </si>
  <si>
    <t xml:space="preserve">LinkedIn snippet + X thread + internal links from personal monthly roundup</t>
  </si>
  <si>
    <t xml:space="preserve">2026-05-15</t>
  </si>
  <si>
    <t xml:space="preserve">Friday</t>
  </si>
  <si>
    <t xml:space="preserve">Hub: H1; cross-link: personal; link back to personal monthly roundup</t>
  </si>
  <si>
    <t xml:space="preserve">2026-05-18</t>
  </si>
  <si>
    <t xml:space="preserve">Hub: H5; cross-link: dbadmin; link back to personal monthly roundup</t>
  </si>
  <si>
    <t xml:space="preserve">2026-05-20</t>
  </si>
  <si>
    <t xml:space="preserve">2026-05-22</t>
  </si>
  <si>
    <t xml:space="preserve">Hub: H3; cross-link: personal; link back to personal monthly roundup</t>
  </si>
  <si>
    <t xml:space="preserve">2026-05-25</t>
  </si>
  <si>
    <t xml:space="preserve">Hub: H5; cross-link: ai_automation; link back to personal monthly roundup</t>
  </si>
  <si>
    <t xml:space="preserve">2026-05-27</t>
  </si>
  <si>
    <t xml:space="preserve">2026-05-29</t>
  </si>
  <si>
    <t xml:space="preserve">Hub: H4; cross-link: personal; link back to personal monthly roundup</t>
  </si>
  <si>
    <t xml:space="preserve">2026-06-01</t>
  </si>
  <si>
    <t xml:space="preserve">Hub: H5; cross-link: knowledge_productivity; link back to personal monthly roundup</t>
  </si>
  <si>
    <t xml:space="preserve">2026-06-03</t>
  </si>
  <si>
    <t xml:space="preserve">Hub: H1; cross-link: knowledge_productivity; link back to personal monthly roundup</t>
  </si>
  <si>
    <t xml:space="preserve">2026-06-05</t>
  </si>
  <si>
    <t xml:space="preserve">Hub: H2; cross-link: knowledge_productivity; link back to personal monthly roundup</t>
  </si>
  <si>
    <t xml:space="preserve">2026-06-08</t>
  </si>
  <si>
    <t xml:space="preserve">2026-06-10</t>
  </si>
  <si>
    <t xml:space="preserve">Hub: H4; cross-link: ai_automation; link back to personal monthly roundup</t>
  </si>
  <si>
    <t xml:space="preserve">2026-06-12</t>
  </si>
  <si>
    <t xml:space="preserve">Hub: H1; cross-link: dbadmin; link back to personal monthly roundup</t>
  </si>
  <si>
    <t xml:space="preserve">2026-06-15</t>
  </si>
  <si>
    <t xml:space="preserve">2026-06-17</t>
  </si>
  <si>
    <t xml:space="preserve">Hub: H3; cross-link: dbadmin; link back to personal monthly roundup</t>
  </si>
  <si>
    <t xml:space="preserve">2026-06-19</t>
  </si>
  <si>
    <t xml:space="preserve">Hub: H3; cross-link: ai_automation; link back to personal monthly roundup</t>
  </si>
  <si>
    <t xml:space="preserve">2026-06-22</t>
  </si>
  <si>
    <t xml:space="preserve">2026-06-24</t>
  </si>
  <si>
    <t xml:space="preserve">Hub: H2; cross-link: ai_automation; link back to personal monthly roundup</t>
  </si>
  <si>
    <t xml:space="preserve">2026-06-26</t>
  </si>
  <si>
    <t xml:space="preserve">Hub: H1; cross-link: web_monetization; link back to personal monthly roundup</t>
  </si>
  <si>
    <t xml:space="preserve">2026-06-29</t>
  </si>
  <si>
    <t xml:space="preserve">2026-07-01</t>
  </si>
  <si>
    <t xml:space="preserve">2026-07-03</t>
  </si>
  <si>
    <t xml:space="preserve">2026-07-06</t>
  </si>
  <si>
    <t xml:space="preserve">2026-07-08</t>
  </si>
  <si>
    <t xml:space="preserve">2026-07-10</t>
  </si>
  <si>
    <t xml:space="preserve">2026-07-13</t>
  </si>
  <si>
    <t xml:space="preserve">2026-07-15</t>
  </si>
  <si>
    <t xml:space="preserve">2026-07-17</t>
  </si>
  <si>
    <t xml:space="preserve">2026-07-20</t>
  </si>
  <si>
    <t xml:space="preserve">2026-07-22</t>
  </si>
  <si>
    <t xml:space="preserve">Hub: H4; cross-link: dbadmin; link back to personal monthly roundup</t>
  </si>
  <si>
    <t xml:space="preserve">2026-07-24</t>
  </si>
  <si>
    <t xml:space="preserve">2026-07-27</t>
  </si>
  <si>
    <t xml:space="preserve">2026-07-29</t>
  </si>
  <si>
    <t xml:space="preserve">2026-07-31</t>
  </si>
  <si>
    <t xml:space="preserve">2026-08-03</t>
  </si>
  <si>
    <t xml:space="preserve">2026-08-05</t>
  </si>
  <si>
    <t xml:space="preserve">2026-08-07</t>
  </si>
  <si>
    <t xml:space="preserve">2026-08-10</t>
  </si>
  <si>
    <t xml:space="preserve">2026-08-12</t>
  </si>
  <si>
    <t xml:space="preserve">2026-08-14</t>
  </si>
  <si>
    <t xml:space="preserve">2026-08-17</t>
  </si>
  <si>
    <t xml:space="preserve">2026-08-19</t>
  </si>
  <si>
    <t xml:space="preserve">2026-08-21</t>
  </si>
  <si>
    <t xml:space="preserve">2026-08-24</t>
  </si>
  <si>
    <t xml:space="preserve">2026-08-26</t>
  </si>
  <si>
    <t xml:space="preserve">2026-08-28</t>
  </si>
  <si>
    <t xml:space="preserve">2026-08-31</t>
  </si>
  <si>
    <t xml:space="preserve">2026-09-02</t>
  </si>
  <si>
    <t xml:space="preserve">2026-09-04</t>
  </si>
  <si>
    <t xml:space="preserve">2026-09-07</t>
  </si>
  <si>
    <t xml:space="preserve">2026-09-09</t>
  </si>
  <si>
    <t xml:space="preserve">2026-09-11</t>
  </si>
  <si>
    <t xml:space="preserve">2026-09-14</t>
  </si>
  <si>
    <t xml:space="preserve">2026-09-16</t>
  </si>
  <si>
    <t xml:space="preserve">Hub: H2; cross-link: web_monetization; link back to personal monthly roundup</t>
  </si>
  <si>
    <t xml:space="preserve">2026-09-18</t>
  </si>
  <si>
    <t xml:space="preserve">2026-09-21</t>
  </si>
  <si>
    <t xml:space="preserve">2026-09-23</t>
  </si>
  <si>
    <t xml:space="preserve">2026-09-25</t>
  </si>
  <si>
    <t xml:space="preserve">2026-09-28</t>
  </si>
  <si>
    <t xml:space="preserve">2026-09-30</t>
  </si>
  <si>
    <t xml:space="preserve">2026-10-02</t>
  </si>
  <si>
    <t xml:space="preserve">Hub: H4; cross-link: web_monetization; link back to personal monthly roundup</t>
  </si>
  <si>
    <t xml:space="preserve">2026-10-05</t>
  </si>
  <si>
    <t xml:space="preserve">2026-10-07</t>
  </si>
  <si>
    <t xml:space="preserve">2026-10-09</t>
  </si>
  <si>
    <t xml:space="preserve">2026-10-12</t>
  </si>
  <si>
    <t xml:space="preserve">2026-10-14</t>
  </si>
  <si>
    <t xml:space="preserve">2026-10-16</t>
  </si>
  <si>
    <t xml:space="preserve">2026-10-19</t>
  </si>
  <si>
    <t xml:space="preserve">2026-10-21</t>
  </si>
  <si>
    <t xml:space="preserve">2026-10-23</t>
  </si>
  <si>
    <t xml:space="preserve">PaperClip Pipeline</t>
  </si>
  <si>
    <t xml:space="preserve">Workflow automatyzacji wieloblogowej. Każdy etap przyjmuje blog_id, hub_id, spoke_id i content_brief_id.</t>
  </si>
  <si>
    <t xml:space="preserve">stage_order</t>
  </si>
  <si>
    <t xml:space="preserve">agent_or_module</t>
  </si>
  <si>
    <t xml:space="preserve">input_fields</t>
  </si>
  <si>
    <t xml:space="preserve">output_fields</t>
  </si>
  <si>
    <t xml:space="preserve">automation_rule</t>
  </si>
  <si>
    <t xml:space="preserve">human_gate</t>
  </si>
  <si>
    <t xml:space="preserve">qa_check</t>
  </si>
  <si>
    <t xml:space="preserve">paperclip_status</t>
  </si>
  <si>
    <t xml:space="preserve">topic-intake</t>
  </si>
  <si>
    <t xml:space="preserve">blog_id, hub_id, seed_keyword, source_note</t>
  </si>
  <si>
    <t xml:space="preserve">topic_card</t>
  </si>
  <si>
    <t xml:space="preserve">Create backlog item from calendar or note inbox</t>
  </si>
  <si>
    <t xml:space="preserve">No</t>
  </si>
  <si>
    <t xml:space="preserve">Duplicate topic check</t>
  </si>
  <si>
    <t xml:space="preserve">queued</t>
  </si>
  <si>
    <t xml:space="preserve">seo_enriched</t>
  </si>
  <si>
    <t xml:space="preserve">seo-researcher</t>
  </si>
  <si>
    <t xml:space="preserve">topic_card, blog_id, country, language</t>
  </si>
  <si>
    <t xml:space="preserve">keyword_set, SERP notes, competing URLs, intent</t>
  </si>
  <si>
    <t xml:space="preserve">Call DataForSEO/GSC/SerpBear; enrich volume, difficulty, SERP intent</t>
  </si>
  <si>
    <t xml:space="preserve">Keyword-intent fit and cannibalization check</t>
  </si>
  <si>
    <t xml:space="preserve">research_done</t>
  </si>
  <si>
    <t xml:space="preserve">brief_ready</t>
  </si>
  <si>
    <t xml:space="preserve">brief-builder</t>
  </si>
  <si>
    <t xml:space="preserve">keyword_set, hub architecture, author angle</t>
  </si>
  <si>
    <t xml:space="preserve">content_brief, outline, internal links, schema suggestion</t>
  </si>
  <si>
    <t xml:space="preserve">Generate brief from prompt template and blog registry voice</t>
  </si>
  <si>
    <t xml:space="preserve">Yes</t>
  </si>
  <si>
    <t xml:space="preserve">Does brief include first-hand angle and unique value?</t>
  </si>
  <si>
    <t xml:space="preserve">brief_approved</t>
  </si>
  <si>
    <t xml:space="preserve">draft_ready</t>
  </si>
  <si>
    <t xml:space="preserve">writer-agent</t>
  </si>
  <si>
    <t xml:space="preserve">content_brief, sources, author notes</t>
  </si>
  <si>
    <t xml:space="preserve">draft_markdown, title_tag, meta_description, slug</t>
  </si>
  <si>
    <t xml:space="preserve">Generate long-form draft in Markdown with citations/placeholders</t>
  </si>
  <si>
    <t xml:space="preserve">No unsupported claims; no generic AI tone</t>
  </si>
  <si>
    <t xml:space="preserve">human_edit</t>
  </si>
  <si>
    <t xml:space="preserve">editor-human</t>
  </si>
  <si>
    <t xml:space="preserve">draft_markdown</t>
  </si>
  <si>
    <t xml:space="preserve">edited_markdown, author inserts</t>
  </si>
  <si>
    <t xml:space="preserve">Author adds experience, screenshots, examples, code/config snippets</t>
  </si>
  <si>
    <t xml:space="preserve">E-E-A-T evidence and practical specificity</t>
  </si>
  <si>
    <t xml:space="preserve">edited</t>
  </si>
  <si>
    <t xml:space="preserve">seo_qa</t>
  </si>
  <si>
    <t xml:space="preserve">seo-editor</t>
  </si>
  <si>
    <t xml:space="preserve">edited_markdown, keyword_set</t>
  </si>
  <si>
    <t xml:space="preserve">seo_report, fixes, schema_jsonld</t>
  </si>
  <si>
    <t xml:space="preserve">Check H1/meta, headings, internal links, canonical, schema</t>
  </si>
  <si>
    <t xml:space="preserve">Helpful content checklist, AI disclosure if needed</t>
  </si>
  <si>
    <t xml:space="preserve">qa_passed</t>
  </si>
  <si>
    <t xml:space="preserve">scheduled</t>
  </si>
  <si>
    <t xml:space="preserve">publisher</t>
  </si>
  <si>
    <t xml:space="preserve">edited_markdown, cms_target, assets</t>
  </si>
  <si>
    <t xml:space="preserve">cms_post_id, preview_url, scheduled_at</t>
  </si>
  <si>
    <t xml:space="preserve">Publish/schedule to Ghost/WordPress/Directus by blog_id</t>
  </si>
  <si>
    <t xml:space="preserve">Preview URL, formatting, links, images alt text</t>
  </si>
  <si>
    <t xml:space="preserve">distributed</t>
  </si>
  <si>
    <t xml:space="preserve">distribution-agent</t>
  </si>
  <si>
    <t xml:space="preserve">cms_post_url, blog_id, snippets</t>
  </si>
  <si>
    <t xml:space="preserve">LinkedIn/X/Facebook/Postiz queue, newsletter draft</t>
  </si>
  <si>
    <t xml:space="preserve">Generate channel snippets and send to Postiz</t>
  </si>
  <si>
    <t xml:space="preserve">Optional</t>
  </si>
  <si>
    <t xml:space="preserve">CTA alignment and no overposting</t>
  </si>
  <si>
    <t xml:space="preserve">debriefed</t>
  </si>
  <si>
    <t xml:space="preserve">analytics-agent</t>
  </si>
  <si>
    <t xml:space="preserve">GSC, SerpBear, social metrics, notes</t>
  </si>
  <si>
    <t xml:space="preserve">debrief, refresh_decision, next_topics</t>
  </si>
  <si>
    <t xml:space="preserve">After 14/30/90 days update KPI and topic backlog</t>
  </si>
  <si>
    <t xml:space="preserve">Refresh/expand/prune/promote decision</t>
  </si>
  <si>
    <t xml:space="preserve">closed</t>
  </si>
  <si>
    <t xml:space="preserve">Prompt Templates</t>
  </si>
  <si>
    <t xml:space="preserve">Szablony do PaperClip content-machine. Pola w { } pochodzą z registry/kalendarza/keyword research.</t>
  </si>
  <si>
    <t xml:space="preserve">template_id</t>
  </si>
  <si>
    <t xml:space="preserve">stage</t>
  </si>
  <si>
    <t xml:space="preserve">purpose</t>
  </si>
  <si>
    <t xml:space="preserve">prompt_template</t>
  </si>
  <si>
    <t xml:space="preserve">required_inputs</t>
  </si>
  <si>
    <t xml:space="preserve">expected_output</t>
  </si>
  <si>
    <t xml:space="preserve">qa_rule</t>
  </si>
  <si>
    <t xml:space="preserve">PT-01</t>
  </si>
  <si>
    <t xml:space="preserve">SERP + keyword brief</t>
  </si>
  <si>
    <t xml:space="preserve">Dla {blog_id}/{hub_id} przeanalizuj frazę {primary_keyword}. Zwróć intencję, 5 pytań użytkownika, 5 fraz long-tail, typy wyników SERP, kąty konkurencji i lukę informacyjną autora.</t>
  </si>
  <si>
    <t xml:space="preserve">blog_id, hub_id, primary_keyword, language, country</t>
  </si>
  <si>
    <t xml:space="preserve">JSON: intent, questions, long_tail, serp_patterns, content_gap</t>
  </si>
  <si>
    <t xml:space="preserve">Nie akceptuj ogólników; wymagaj praktycznego kąta autora.</t>
  </si>
  <si>
    <t xml:space="preserve">PT-02</t>
  </si>
  <si>
    <t xml:space="preserve">Content brief</t>
  </si>
  <si>
    <t xml:space="preserve">Zbuduj brief dla wpisu “{working_title}”. Uwzględnij primary keyword, 3 secondary keywords, H2/H3, meta title &lt;60 znaków, meta description &lt;160 znaków, internal links do {hub_url} i cross-link do {cross_link_to_blog}.</t>
  </si>
  <si>
    <t xml:space="preserve">working_title, keyword_set, hub_url, cross_link_to_blog</t>
  </si>
  <si>
    <t xml:space="preserve">Markdown brief + SEO fields</t>
  </si>
  <si>
    <t xml:space="preserve">Każda sekcja ma odpowiadać na konkretną intencję.</t>
  </si>
  <si>
    <t xml:space="preserve">PT-03</t>
  </si>
  <si>
    <t xml:space="preserve">Technical draft</t>
  </si>
  <si>
    <t xml:space="preserve">Napisz draft po polsku dla zaawansowanego czytelnika. Styl: konkretny, praktyczny, bez hype. Dodaj miejsca na screenshoty, config/code blocks i doświadczenie autora.</t>
  </si>
  <si>
    <t xml:space="preserve">content_brief, tone_of_voice, author_notes</t>
  </si>
  <si>
    <t xml:space="preserve">Markdown article draft</t>
  </si>
  <si>
    <t xml:space="preserve">Brak twierdzeń bez źródła lub doświadczenia.</t>
  </si>
  <si>
    <t xml:space="preserve">PT-04</t>
  </si>
  <si>
    <t xml:space="preserve">Author insert checklist</t>
  </si>
  <si>
    <t xml:space="preserve">Wskaż 5 miejsc, gdzie autor powinien dodać własne doświadczenie: decyzja techniczna, błąd, metryka, screenshot, fragment konfiguracji.</t>
  </si>
  <si>
    <t xml:space="preserve">Checklist of author inserts</t>
  </si>
  <si>
    <t xml:space="preserve">Minimum 3 wstawki first-hand przed publikacją.</t>
  </si>
  <si>
    <t xml:space="preserve">PT-05</t>
  </si>
  <si>
    <t xml:space="preserve">Helpful content QA</t>
  </si>
  <si>
    <t xml:space="preserve">Oceń draft według: intencja, kompletność, E-E-A-T, unikalna wartość, struktura, linkowanie, schema, meta, ryzyko thin content.</t>
  </si>
  <si>
    <t xml:space="preserve">SEO QA report with pass/fail</t>
  </si>
  <si>
    <t xml:space="preserve">Nie publikuj, jeśli brakuje unikalnego wkładu.</t>
  </si>
  <si>
    <t xml:space="preserve">PT-06</t>
  </si>
  <si>
    <t xml:space="preserve">LinkedIn repurpose</t>
  </si>
  <si>
    <t xml:space="preserve">Przerób wpis {post_url} na post LinkedIn: mocny hook, 3 punkty praktyczne, 1 lekcja, CTA do pełnego artykułu.</t>
  </si>
  <si>
    <t xml:space="preserve">post_url, article_summary</t>
  </si>
  <si>
    <t xml:space="preserve">LinkedIn post draft</t>
  </si>
  <si>
    <t xml:space="preserve">Hook musi działać przed “see more”.</t>
  </si>
  <si>
    <t xml:space="preserve">PT-07</t>
  </si>
  <si>
    <t xml:space="preserve">X thread</t>
  </si>
  <si>
    <t xml:space="preserve">Zrób 6–8 tweetów z wpisu: problem, kontekst, kroki, pułapka, narzędzia, CTA.</t>
  </si>
  <si>
    <t xml:space="preserve">article_summary</t>
  </si>
  <si>
    <t xml:space="preserve">X thread draft</t>
  </si>
  <si>
    <t xml:space="preserve">Każdy tweet samodzielnie zrozumiały.</t>
  </si>
  <si>
    <t xml:space="preserve">PT-08</t>
  </si>
  <si>
    <t xml:space="preserve">Performance debrief</t>
  </si>
  <si>
    <t xml:space="preserve">Na podstawie GSC/SerpBear/social oceń: co zadziałało, co wymaga refresh, jakie frazy dodać, które linki wewnętrzne poprawić.</t>
  </si>
  <si>
    <t xml:space="preserve">post_url, metrics_14_30_90</t>
  </si>
  <si>
    <t xml:space="preserve">Debrief + next actions</t>
  </si>
  <si>
    <t xml:space="preserve">Zawsze decyzja: keep/refresh/expand/prune/promote.</t>
  </si>
  <si>
    <t xml:space="preserve">PT-09</t>
  </si>
  <si>
    <t xml:space="preserve">Comparison brief</t>
  </si>
  <si>
    <t xml:space="preserve">Dla porównania {topic_a} vs {topic_b} utwórz tabelę kryteriów, przypadki użycia, decyzję i ryzyka.</t>
  </si>
  <si>
    <t xml:space="preserve">topic_a, topic_b, audience</t>
  </si>
  <si>
    <t xml:space="preserve">Nie kończ “to zależy”; podaj regułę decyzji.</t>
  </si>
  <si>
    <t xml:space="preserve">PT-10</t>
  </si>
  <si>
    <t xml:space="preserve">Runbook article</t>
  </si>
  <si>
    <t xml:space="preserve">Napisz runbook z sekcjami: objawy, diagnoza, komendy, interpretacja, naprawa, rollback, monitoring, postmortem.</t>
  </si>
  <si>
    <t xml:space="preserve">incident_type, platform, author_notes</t>
  </si>
  <si>
    <t xml:space="preserve">Runbook Markdown</t>
  </si>
  <si>
    <t xml:space="preserve">Każdy krok musi mieć warunek bezpieczeństwa.</t>
  </si>
  <si>
    <t xml:space="preserve">PT-11</t>
  </si>
  <si>
    <t xml:space="preserve">Case study</t>
  </si>
  <si>
    <t xml:space="preserve">Napisz case study: sytuacja, ograniczenia, decyzje, implementacja, wynik, czego nie robić, checklist.</t>
  </si>
  <si>
    <t xml:space="preserve">project_notes, metrics, screenshots</t>
  </si>
  <si>
    <t xml:space="preserve">Case study Markdown</t>
  </si>
  <si>
    <t xml:space="preserve">Metryki oddziel od szacunków.</t>
  </si>
  <si>
    <t xml:space="preserve">PT-12</t>
  </si>
  <si>
    <t xml:space="preserve">Schema generator</t>
  </si>
  <si>
    <t xml:space="preserve">Dobierz schema Article/HowTo/FAQPage i wygeneruj JSON-LD zgodny z treścią.</t>
  </si>
  <si>
    <t xml:space="preserve">edited_markdown, content_type</t>
  </si>
  <si>
    <t xml:space="preserve">JSON-LD block</t>
  </si>
  <si>
    <t xml:space="preserve">Schema tylko dla treści faktycznie obecnej na stronie.</t>
  </si>
  <si>
    <t xml:space="preserve">Content Brief Template</t>
  </si>
  <si>
    <t xml:space="preserve">Pola briefu, które PaperClip powinien generować i przechowywać dla każdego postu.</t>
  </si>
  <si>
    <t xml:space="preserve">field</t>
  </si>
  <si>
    <t xml:space="preserve">description</t>
  </si>
  <si>
    <t xml:space="preserve">example</t>
  </si>
  <si>
    <t xml:space="preserve">source_table</t>
  </si>
  <si>
    <t xml:space="preserve">required</t>
  </si>
  <si>
    <t xml:space="preserve">automation_notes</t>
  </si>
  <si>
    <t xml:space="preserve">content_brief_id</t>
  </si>
  <si>
    <t xml:space="preserve">Unikalny identyfikator briefu</t>
  </si>
  <si>
    <t xml:space="preserve">CB-H1-S01-2026-05</t>
  </si>
  <si>
    <t xml:space="preserve">Calendar_6M + Spoke_Map</t>
  </si>
  <si>
    <t xml:space="preserve">Generate from hub_id/spoke_id/date</t>
  </si>
  <si>
    <t xml:space="preserve">Docelowy blog</t>
  </si>
  <si>
    <t xml:space="preserve">Blog_Registry</t>
  </si>
  <si>
    <t xml:space="preserve">Routes tone, CMS target and CTA</t>
  </si>
  <si>
    <t xml:space="preserve">Główny hub</t>
  </si>
  <si>
    <t xml:space="preserve">Hub_Architecture</t>
  </si>
  <si>
    <t xml:space="preserve">Determines pillar link</t>
  </si>
  <si>
    <t xml:space="preserve">Spoke/article cluster id</t>
  </si>
  <si>
    <t xml:space="preserve">Spoke_Map</t>
  </si>
  <si>
    <t xml:space="preserve">Avoids duplicate topics</t>
  </si>
  <si>
    <t xml:space="preserve">Główna fraza</t>
  </si>
  <si>
    <t xml:space="preserve">Keyword_Research</t>
  </si>
  <si>
    <t xml:space="preserve">Validate with DataForSEO before draft</t>
  </si>
  <si>
    <t xml:space="preserve">secondary_keywords</t>
  </si>
  <si>
    <t xml:space="preserve">Frazy wspierające</t>
  </si>
  <si>
    <t xml:space="preserve">paperclip ai content workflow; blog_id content automation</t>
  </si>
  <si>
    <t xml:space="preserve">Use naturally, not density-based</t>
  </si>
  <si>
    <t xml:space="preserve">search_intent</t>
  </si>
  <si>
    <t xml:space="preserve">Intencja wyszukiwania</t>
  </si>
  <si>
    <t xml:space="preserve">Controls format and CTA</t>
  </si>
  <si>
    <t xml:space="preserve">author_angle</t>
  </si>
  <si>
    <t xml:space="preserve">Unikalny wkład autora</t>
  </si>
  <si>
    <t xml:space="preserve">Własny pipeline content-machine w PaperClip/OpenClaw</t>
  </si>
  <si>
    <t xml:space="preserve">Manual/PaperClip memory</t>
  </si>
  <si>
    <t xml:space="preserve">Must be present before publish</t>
  </si>
  <si>
    <t xml:space="preserve">outline</t>
  </si>
  <si>
    <t xml:space="preserve">H2/H3 structure</t>
  </si>
  <si>
    <t xml:space="preserve">Problem, Architecture, Workflow, QA, Next steps</t>
  </si>
  <si>
    <t xml:space="preserve">Prompt_Templates</t>
  </si>
  <si>
    <t xml:space="preserve">Target snippets and AI citations</t>
  </si>
  <si>
    <t xml:space="preserve">Hub/spoke links</t>
  </si>
  <si>
    <t xml:space="preserve">/hub/ai-llm-automatyzacja; dbadmin.pl/...</t>
  </si>
  <si>
    <t xml:space="preserve">Hub_Architecture/Spoke_Map</t>
  </si>
  <si>
    <t xml:space="preserve">At least 2-3 internal links</t>
  </si>
  <si>
    <t xml:space="preserve">external_sources</t>
  </si>
  <si>
    <t xml:space="preserve">Źródła z URL</t>
  </si>
  <si>
    <t xml:space="preserve">Google Search Central, Botify, tool docs</t>
  </si>
  <si>
    <t xml:space="preserve">Research</t>
  </si>
  <si>
    <t xml:space="preserve">Conditional</t>
  </si>
  <si>
    <t xml:space="preserve">Required for factual external claims</t>
  </si>
  <si>
    <t xml:space="preserve">ai_disclosure</t>
  </si>
  <si>
    <t xml:space="preserve">Czy ujawnić automatyzację AI</t>
  </si>
  <si>
    <t xml:space="preserve">Yes/No + note</t>
  </si>
  <si>
    <t xml:space="preserve">Pipeline QA</t>
  </si>
  <si>
    <t xml:space="preserve">Use when expected by reader</t>
  </si>
  <si>
    <t xml:space="preserve">schema_type</t>
  </si>
  <si>
    <t xml:space="preserve">Article/HowTo/FAQPage</t>
  </si>
  <si>
    <t xml:space="preserve">HowTo</t>
  </si>
  <si>
    <t xml:space="preserve">SEO QA</t>
  </si>
  <si>
    <t xml:space="preserve">Generated after final content</t>
  </si>
  <si>
    <t xml:space="preserve">distribution_pack</t>
  </si>
  <si>
    <t xml:space="preserve">Kanały i formaty</t>
  </si>
  <si>
    <t xml:space="preserve">LinkedIn, X thread, newsletter</t>
  </si>
  <si>
    <t xml:space="preserve">Distribution Agent</t>
  </si>
  <si>
    <t xml:space="preserve">Generated after publish URL</t>
  </si>
  <si>
    <t xml:space="preserve">KPI Dashboard</t>
  </si>
  <si>
    <t xml:space="preserve">Formuły audytujące zakres strategii i rytm publikacji. Po wdrożeniu dodaj GSC/SerpBear metrics.</t>
  </si>
  <si>
    <t xml:space="preserve">Metric</t>
  </si>
  <si>
    <t xml:space="preserve">Formula / Value</t>
  </si>
  <si>
    <t xml:space="preserve">Interpretation</t>
  </si>
  <si>
    <t xml:space="preserve">Total planned posts</t>
  </si>
  <si>
    <t xml:space="preserve">Liczba wpisów w kalendarzu</t>
  </si>
  <si>
    <t xml:space="preserve">Planned weeks</t>
  </si>
  <si>
    <t xml:space="preserve">Okres publikacji</t>
  </si>
  <si>
    <t xml:space="preserve">Posts per week</t>
  </si>
  <si>
    <t xml:space="preserve">Docelowo 3.0</t>
  </si>
  <si>
    <t xml:space="preserve">Keyword rows</t>
  </si>
  <si>
    <t xml:space="preserve">Backlog fraz</t>
  </si>
  <si>
    <t xml:space="preserve">Spokes mapped</t>
  </si>
  <si>
    <t xml:space="preserve">Liczba spoke’ów</t>
  </si>
  <si>
    <t xml:space="preserve">Personal posts</t>
  </si>
  <si>
    <t xml:space="preserve">Warstwa marki osobistej</t>
  </si>
  <si>
    <t xml:space="preserve">DB posts</t>
  </si>
  <si>
    <t xml:space="preserve">Nisza DBA</t>
  </si>
  <si>
    <t xml:space="preserve">AI posts</t>
  </si>
  <si>
    <t xml:space="preserve">Nisza AI automation</t>
  </si>
  <si>
    <t xml:space="preserve">Web/CMS posts</t>
  </si>
  <si>
    <t xml:space="preserve">Nisza web/CMS</t>
  </si>
  <si>
    <t xml:space="preserve">Knowledge posts</t>
  </si>
  <si>
    <t xml:space="preserve">Nisza PKM</t>
  </si>
  <si>
    <t xml:space="preserve">Transactional keywords</t>
  </si>
  <si>
    <t xml:space="preserve">Frazy bliżej konwersji</t>
  </si>
  <si>
    <t xml:space="preserve">High business value keywords</t>
  </si>
  <si>
    <t xml:space="preserve">Tematy komercyjnie mocne</t>
  </si>
  <si>
    <t xml:space="preserve">Average priority score</t>
  </si>
  <si>
    <t xml:space="preserve">Jakościowy score 3–15</t>
  </si>
  <si>
    <t xml:space="preserve">planned_posts</t>
  </si>
  <si>
    <t xml:space="preserve">spokes</t>
  </si>
  <si>
    <t xml:space="preserve">keyword_rows</t>
  </si>
  <si>
    <t xml:space="preserve">Sources &amp; Assumptions</t>
  </si>
  <si>
    <t xml:space="preserve">Źródła wykorzystane w strategii oraz założenia operacyjne.</t>
  </si>
  <si>
    <t xml:space="preserve">source</t>
  </si>
  <si>
    <t xml:space="preserve">url</t>
  </si>
  <si>
    <t xml:space="preserve">used_for</t>
  </si>
  <si>
    <t xml:space="preserve">Google Search Central - Creating helpful, reliable, people-first content</t>
  </si>
  <si>
    <t xml:space="preserve">https://developers.google.com/search/docs/fundamentals/creating-helpful-content</t>
  </si>
  <si>
    <t xml:space="preserve">Helpful content, E-E-A-T, AI/automation disclosure, people-first QA</t>
  </si>
  <si>
    <t xml:space="preserve">Official Google Search guidance; fetched page shows last updated 2025-12-10.</t>
  </si>
  <si>
    <t xml:space="preserve">Botify - SEO Content Strategies: Hub and Spoke Model</t>
  </si>
  <si>
    <t xml:space="preserve">https://www.botify.com/blog/seo-content-strategies-hub-and-spoke-model</t>
  </si>
  <si>
    <t xml:space="preserve">Hub/spoke structure, internal linking, topical authority</t>
  </si>
  <si>
    <t xml:space="preserve">Used for cluster architecture and internal link rules.</t>
  </si>
  <si>
    <t xml:space="preserve">Evergreen Media - SEO Trends 2026</t>
  </si>
  <si>
    <t xml:space="preserve">https://www.evergreen.media/en/guide/seo-this-year/</t>
  </si>
  <si>
    <t xml:space="preserve">AI search/GEO, brand authority, topical authority, six-month roadmap</t>
  </si>
  <si>
    <t xml:space="preserve">Used for 2026 orientation and measurement assumptions.</t>
  </si>
  <si>
    <t xml:space="preserve">SEO Bot AI - Best Open Source SEO Software &amp; Tools 2026</t>
  </si>
  <si>
    <t xml:space="preserve">https://seobotai.com/blog/open-source-seo-tools/</t>
  </si>
  <si>
    <t xml:space="preserve">Self-hosted SEO tooling, SerpBear/GSC, multi-site tracking, audits</t>
  </si>
  <si>
    <t xml:space="preserve">Used for suggested self-hosted monitoring stack.</t>
  </si>
  <si>
    <t xml:space="preserve">User project memory</t>
  </si>
  <si>
    <t xml:space="preserve">local memory context</t>
  </si>
  <si>
    <t xml:space="preserve">PaperClip/OpenClaw content-machine, blog-registry.skill, blog_id routing, domains/niches</t>
  </si>
  <si>
    <t xml:space="preserve">Used for tailoring pipeline and blog registry.</t>
  </si>
  <si>
    <t xml:space="preserve">Key assumptions</t>
  </si>
  <si>
    <t xml:space="preserve">Assumption</t>
  </si>
  <si>
    <t xml:space="preserve">Value</t>
  </si>
  <si>
    <t xml:space="preserve">Calendar start</t>
  </si>
  <si>
    <t xml:space="preserve">2026-05-11, because current date is 2026-05-05 and the next full Monday creates a clean weekly cadence.</t>
  </si>
  <si>
    <t xml:space="preserve">Cadence</t>
  </si>
  <si>
    <t xml:space="preserve">3 main posts/week to balance multi-site growth with human QA and first-hand expertise.</t>
  </si>
  <si>
    <t xml:space="preserve">Language</t>
  </si>
  <si>
    <t xml:space="preserve">Primary content in Polish, with English keywords retained where search behavior in technical topics is commonly English-heavy.</t>
  </si>
  <si>
    <t xml:space="preserve">Keyword volumes</t>
  </si>
  <si>
    <t xml:space="preserve">Not hardcoded; the workbook is designed for DataForSEO/GSC enrichment to avoid fake volume data.</t>
  </si>
  <si>
    <t xml:space="preserve">Domains</t>
  </si>
  <si>
    <t xml:space="preserve">Known domains used where remembered; placeholder local/docelowa domena used for unconfirmed niche domains.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</si>
</sst>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1696F"/>
      <name val="Calibri"/>
      <family val="0"/>
      <charset val="1"/>
    </font>
    <font>
      <i val="true"/>
      <sz val="11"/>
      <color rgb="FF7A7974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1"/>
      <color rgb="FF28251D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7F6F2"/>
        <bgColor rgb="FFFFFFFF"/>
      </patternFill>
    </fill>
    <fill>
      <patternFill patternType="solid">
        <fgColor rgb="FF01696F"/>
        <bgColor rgb="FF0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4D1C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01696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8251D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1696F"/>
      <rgbColor rgb="FFD4D1CA"/>
      <rgbColor rgb="FF7A7974"/>
      <rgbColor rgb="FF9999FF"/>
      <rgbColor rgb="FF993366"/>
      <rgbColor rgb="FFF7F6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8251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bl_assumptions" displayName="tbl_assumptions" ref="B14:C19" headerRowCount="1" totalsRowCount="0" totalsRowShown="0">
  <autoFilter ref="B14:C19"/>
  <tableColumns count="2">
    <tableColumn id="1" name="Assumption"/>
    <tableColumn id="2" name="Value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bl_readme_workflow" displayName="tbl_readme_workflow" ref="B15:C20" headerRowCount="1" totalsRowCount="0" totalsRowShown="0">
  <autoFilter ref="B15:C20"/>
  <tableColumns count="2">
    <tableColumn id="1" name="Krok"/>
    <tableColumn id="2" name="Instrukcja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bl_sources" displayName="tbl_sources" ref="B5:E10" headerRowCount="1" totalsRowCount="0" totalsRowShown="0">
  <autoFilter ref="B5:E10"/>
  <tableColumns count="4">
    <tableColumn id="1" name="source"/>
    <tableColumn id="2" name="url"/>
    <tableColumn id="3" name="used_for"/>
    <tableColumn id="4" name="notes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bl_spoke_map" displayName="tbl_spoke_map" ref="B5:L55" headerRowCount="1" totalsRowCount="0" totalsRowShown="0">
  <autoFilter ref="B5:L55"/>
  <tableColumns count="11">
    <tableColumn id="1" name="hub_id"/>
    <tableColumn id="2" name="spoke_id"/>
    <tableColumn id="3" name="primary_keyword"/>
    <tableColumn id="4" name="working_title"/>
    <tableColumn id="5" name="content_type"/>
    <tableColumn id="6" name="intent"/>
    <tableColumn id="7" name="target_blog_id"/>
    <tableColumn id="8" name="cross_link_to_blog"/>
    <tableColumn id="9" name="pillar_link"/>
    <tableColumn id="10" name="cta"/>
    <tableColumn id="11" name="reuse_assets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tbl_strategy_overview" displayName="tbl_strategy_overview" ref="B5:C11" headerRowCount="1" totalsRowCount="0" totalsRowShown="0">
  <autoFilter ref="B5:C11"/>
  <tableColumns count="2">
    <tableColumn id="1" name="Element"/>
    <tableColumn id="2" name="Rekomendacj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bl_blog_registry" displayName="tbl_blog_registry" ref="B5:L10" headerRowCount="1" totalsRowCount="0" totalsRowShown="0">
  <autoFilter ref="B5:L10"/>
  <tableColumns count="11">
    <tableColumn id="1" name="blog_id"/>
    <tableColumn id="2" name="domena"/>
    <tableColumn id="3" name="rola"/>
    <tableColumn id="4" name="audience"/>
    <tableColumn id="5" name="pozycjonowanie"/>
    <tableColumn id="6" name="primary_cta"/>
    <tableColumn id="7" name="cadence"/>
    <tableColumn id="8" name="tone_of_voice"/>
    <tableColumn id="9" name="default_author"/>
    <tableColumn id="10" name="cms_target"/>
    <tableColumn id="11" name="statu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bl_calendar_6m" displayName="tbl_calendar_6m" ref="B5:P77" headerRowCount="1" totalsRowCount="0" totalsRowShown="0">
  <autoFilter ref="B5:P77"/>
  <tableColumns count="15">
    <tableColumn id="1" name="week"/>
    <tableColumn id="2" name="publish_date"/>
    <tableColumn id="3" name="weekday"/>
    <tableColumn id="4" name="blog_id"/>
    <tableColumn id="5" name="hub_id"/>
    <tableColumn id="6" name="spoke_id"/>
    <tableColumn id="7" name="working_title"/>
    <tableColumn id="8" name="primary_keyword"/>
    <tableColumn id="9" name="content_type"/>
    <tableColumn id="10" name="pipeline_stage"/>
    <tableColumn id="11" name="owner"/>
    <tableColumn id="12" name="internal_links"/>
    <tableColumn id="13" name="distribution"/>
    <tableColumn id="14" name="status"/>
    <tableColumn id="15" name="note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bl_content_brief_template" displayName="tbl_content_brief_template" ref="B5:G19" headerRowCount="1" totalsRowCount="0" totalsRowShown="0">
  <autoFilter ref="B5:G19"/>
  <tableColumns count="6">
    <tableColumn id="1" name="field"/>
    <tableColumn id="2" name="description"/>
    <tableColumn id="3" name="example"/>
    <tableColumn id="4" name="source_table"/>
    <tableColumn id="5" name="required"/>
    <tableColumn id="6" name="automation_note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bl_hub_architecture" displayName="tbl_hub_architecture" ref="B5:K10" headerRowCount="1" totalsRowCount="0" totalsRowShown="0">
  <autoFilter ref="B5:K10"/>
  <tableColumns count="10">
    <tableColumn id="1" name="hub_id"/>
    <tableColumn id="2" name="hub"/>
    <tableColumn id="3" name="primary_blog_id"/>
    <tableColumn id="4" name="hub_url_slug"/>
    <tableColumn id="5" name="core_promise"/>
    <tableColumn id="6" name="audience"/>
    <tableColumn id="7" name="seed_keywords"/>
    <tableColumn id="8" name="content_mix"/>
    <tableColumn id="9" name="internal_link_rule"/>
    <tableColumn id="10" name="conversion_goal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bl_keyword_research" displayName="tbl_keyword_research" ref="B5:N105" headerRowCount="1" totalsRowCount="0" totalsRowShown="0">
  <autoFilter ref="B5:N105"/>
  <tableColumns count="13">
    <tableColumn id="1" name="hub_id"/>
    <tableColumn id="2" name="hub"/>
    <tableColumn id="3" name="blog_id"/>
    <tableColumn id="4" name="keyword"/>
    <tableColumn id="5" name="working_title"/>
    <tableColumn id="6" name="intent"/>
    <tableColumn id="7" name="funnel_stage"/>
    <tableColumn id="8" name="difficulty_qual"/>
    <tableColumn id="9" name="business_value"/>
    <tableColumn id="10" name="content_type"/>
    <tableColumn id="11" name="priority_score"/>
    <tableColumn id="12" name="data_source_url"/>
    <tableColumn id="13" name="not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bl_paperclip_pipeline" displayName="tbl_paperclip_pipeline" ref="B5:J14" headerRowCount="1" totalsRowCount="0" totalsRowShown="0">
  <autoFilter ref="B5:J14"/>
  <tableColumns count="9">
    <tableColumn id="1" name="stage_order"/>
    <tableColumn id="2" name="pipeline_stage"/>
    <tableColumn id="3" name="agent_or_module"/>
    <tableColumn id="4" name="input_fields"/>
    <tableColumn id="5" name="output_fields"/>
    <tableColumn id="6" name="automation_rule"/>
    <tableColumn id="7" name="human_gate"/>
    <tableColumn id="8" name="qa_check"/>
    <tableColumn id="9" name="paperclip_statu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bl_prompt_templates" displayName="tbl_prompt_templates" ref="B5:H17" headerRowCount="1" totalsRowCount="0" totalsRowShown="0">
  <autoFilter ref="B5:H17"/>
  <tableColumns count="7">
    <tableColumn id="1" name="template_id"/>
    <tableColumn id="2" name="stage"/>
    <tableColumn id="3" name="purpose"/>
    <tableColumn id="4" name="prompt_template"/>
    <tableColumn id="5" name="required_inputs"/>
    <tableColumn id="6" name="expected_output"/>
    <tableColumn id="7" name="qa_rule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bl_readme" displayName="tbl_readme" ref="B5:C11" headerRowCount="1" totalsRowCount="0" totalsRowShown="0">
  <autoFilter ref="B5:C11"/>
  <tableColumns count="2">
    <tableColumn id="1" name="Obszar"/>
    <tableColumn id="2" name="Opi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9.xml"/><Relationship Id="rId2" Type="http://schemas.openxmlformats.org/officeDocument/2006/relationships/table" Target="../tables/table10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table" Target="../tables/table4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hyperlink" Target="https://developers.google.com/search/docs/fundamentals/creating-helpful-content" TargetMode="External"/><Relationship Id="rId2" Type="http://schemas.openxmlformats.org/officeDocument/2006/relationships/hyperlink" Target="https://www.botify.com/blog/seo-content-strategies-hub-and-spoke-model" TargetMode="External"/><Relationship Id="rId3" Type="http://schemas.openxmlformats.org/officeDocument/2006/relationships/hyperlink" Target="https://www.evergreen.media/en/guide/seo-this-year/" TargetMode="External"/><Relationship Id="rId4" Type="http://schemas.openxmlformats.org/officeDocument/2006/relationships/hyperlink" Target="https://seobotai.com/blog/open-source-seo-tools/" TargetMode="External"/><Relationship Id="rId5" Type="http://schemas.openxmlformats.org/officeDocument/2006/relationships/table" Target="../tables/table1.xml"/><Relationship Id="rId6" Type="http://schemas.openxmlformats.org/officeDocument/2006/relationships/table" Target="../tables/table1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1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table" Target="../tables/table5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table" Target="../tables/table12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developers.google.com/search/docs/fundamentals/creating-helpful-content" TargetMode="External"/><Relationship Id="rId2" Type="http://schemas.openxmlformats.org/officeDocument/2006/relationships/hyperlink" Target="https://developers.google.com/search/docs/fundamentals/creating-helpful-content" TargetMode="External"/><Relationship Id="rId3" Type="http://schemas.openxmlformats.org/officeDocument/2006/relationships/hyperlink" Target="https://developers.google.com/search/docs/fundamentals/creating-helpful-content" TargetMode="External"/><Relationship Id="rId4" Type="http://schemas.openxmlformats.org/officeDocument/2006/relationships/hyperlink" Target="https://developers.google.com/search/docs/fundamentals/creating-helpful-content" TargetMode="External"/><Relationship Id="rId5" Type="http://schemas.openxmlformats.org/officeDocument/2006/relationships/hyperlink" Target="https://developers.google.com/search/docs/fundamentals/creating-helpful-content" TargetMode="External"/><Relationship Id="rId6" Type="http://schemas.openxmlformats.org/officeDocument/2006/relationships/hyperlink" Target="https://developers.google.com/search/docs/fundamentals/creating-helpful-content" TargetMode="External"/><Relationship Id="rId7" Type="http://schemas.openxmlformats.org/officeDocument/2006/relationships/hyperlink" Target="https://developers.google.com/search/docs/fundamentals/creating-helpful-content" TargetMode="External"/><Relationship Id="rId8" Type="http://schemas.openxmlformats.org/officeDocument/2006/relationships/hyperlink" Target="https://developers.google.com/search/docs/fundamentals/creating-helpful-content" TargetMode="External"/><Relationship Id="rId9" Type="http://schemas.openxmlformats.org/officeDocument/2006/relationships/hyperlink" Target="https://developers.google.com/search/docs/fundamentals/creating-helpful-content" TargetMode="External"/><Relationship Id="rId10" Type="http://schemas.openxmlformats.org/officeDocument/2006/relationships/hyperlink" Target="https://developers.google.com/search/docs/fundamentals/creating-helpful-content" TargetMode="External"/><Relationship Id="rId11" Type="http://schemas.openxmlformats.org/officeDocument/2006/relationships/hyperlink" Target="https://developers.google.com/search/docs/fundamentals/creating-helpful-content" TargetMode="External"/><Relationship Id="rId12" Type="http://schemas.openxmlformats.org/officeDocument/2006/relationships/hyperlink" Target="https://developers.google.com/search/docs/fundamentals/creating-helpful-content" TargetMode="External"/><Relationship Id="rId13" Type="http://schemas.openxmlformats.org/officeDocument/2006/relationships/hyperlink" Target="https://developers.google.com/search/docs/fundamentals/creating-helpful-content" TargetMode="External"/><Relationship Id="rId14" Type="http://schemas.openxmlformats.org/officeDocument/2006/relationships/hyperlink" Target="https://developers.google.com/search/docs/fundamentals/creating-helpful-content" TargetMode="External"/><Relationship Id="rId15" Type="http://schemas.openxmlformats.org/officeDocument/2006/relationships/hyperlink" Target="https://developers.google.com/search/docs/fundamentals/creating-helpful-content" TargetMode="External"/><Relationship Id="rId16" Type="http://schemas.openxmlformats.org/officeDocument/2006/relationships/hyperlink" Target="https://developers.google.com/search/docs/fundamentals/creating-helpful-content" TargetMode="External"/><Relationship Id="rId17" Type="http://schemas.openxmlformats.org/officeDocument/2006/relationships/hyperlink" Target="https://developers.google.com/search/docs/fundamentals/creating-helpful-content" TargetMode="External"/><Relationship Id="rId18" Type="http://schemas.openxmlformats.org/officeDocument/2006/relationships/hyperlink" Target="https://developers.google.com/search/docs/fundamentals/creating-helpful-content" TargetMode="External"/><Relationship Id="rId19" Type="http://schemas.openxmlformats.org/officeDocument/2006/relationships/hyperlink" Target="https://developers.google.com/search/docs/fundamentals/creating-helpful-content" TargetMode="External"/><Relationship Id="rId20" Type="http://schemas.openxmlformats.org/officeDocument/2006/relationships/hyperlink" Target="https://developers.google.com/search/docs/fundamentals/creating-helpful-content" TargetMode="External"/><Relationship Id="rId21" Type="http://schemas.openxmlformats.org/officeDocument/2006/relationships/hyperlink" Target="https://developers.google.com/search/docs/fundamentals/creating-helpful-content" TargetMode="External"/><Relationship Id="rId22" Type="http://schemas.openxmlformats.org/officeDocument/2006/relationships/hyperlink" Target="https://developers.google.com/search/docs/fundamentals/creating-helpful-content" TargetMode="External"/><Relationship Id="rId23" Type="http://schemas.openxmlformats.org/officeDocument/2006/relationships/hyperlink" Target="https://developers.google.com/search/docs/fundamentals/creating-helpful-content" TargetMode="External"/><Relationship Id="rId24" Type="http://schemas.openxmlformats.org/officeDocument/2006/relationships/hyperlink" Target="https://developers.google.com/search/docs/fundamentals/creating-helpful-content" TargetMode="External"/><Relationship Id="rId25" Type="http://schemas.openxmlformats.org/officeDocument/2006/relationships/hyperlink" Target="https://developers.google.com/search/docs/fundamentals/creating-helpful-content" TargetMode="External"/><Relationship Id="rId26" Type="http://schemas.openxmlformats.org/officeDocument/2006/relationships/hyperlink" Target="https://developers.google.com/search/docs/fundamentals/creating-helpful-content" TargetMode="External"/><Relationship Id="rId27" Type="http://schemas.openxmlformats.org/officeDocument/2006/relationships/hyperlink" Target="https://developers.google.com/search/docs/fundamentals/creating-helpful-content" TargetMode="External"/><Relationship Id="rId28" Type="http://schemas.openxmlformats.org/officeDocument/2006/relationships/hyperlink" Target="https://developers.google.com/search/docs/fundamentals/creating-helpful-content" TargetMode="External"/><Relationship Id="rId29" Type="http://schemas.openxmlformats.org/officeDocument/2006/relationships/hyperlink" Target="https://developers.google.com/search/docs/fundamentals/creating-helpful-content" TargetMode="External"/><Relationship Id="rId30" Type="http://schemas.openxmlformats.org/officeDocument/2006/relationships/hyperlink" Target="https://developers.google.com/search/docs/fundamentals/creating-helpful-content" TargetMode="External"/><Relationship Id="rId31" Type="http://schemas.openxmlformats.org/officeDocument/2006/relationships/hyperlink" Target="https://developers.google.com/search/docs/fundamentals/creating-helpful-content" TargetMode="External"/><Relationship Id="rId32" Type="http://schemas.openxmlformats.org/officeDocument/2006/relationships/hyperlink" Target="https://developers.google.com/search/docs/fundamentals/creating-helpful-content" TargetMode="External"/><Relationship Id="rId33" Type="http://schemas.openxmlformats.org/officeDocument/2006/relationships/hyperlink" Target="https://developers.google.com/search/docs/fundamentals/creating-helpful-content" TargetMode="External"/><Relationship Id="rId34" Type="http://schemas.openxmlformats.org/officeDocument/2006/relationships/hyperlink" Target="https://developers.google.com/search/docs/fundamentals/creating-helpful-content" TargetMode="External"/><Relationship Id="rId35" Type="http://schemas.openxmlformats.org/officeDocument/2006/relationships/hyperlink" Target="https://developers.google.com/search/docs/fundamentals/creating-helpful-content" TargetMode="External"/><Relationship Id="rId36" Type="http://schemas.openxmlformats.org/officeDocument/2006/relationships/hyperlink" Target="https://developers.google.com/search/docs/fundamentals/creating-helpful-content" TargetMode="External"/><Relationship Id="rId37" Type="http://schemas.openxmlformats.org/officeDocument/2006/relationships/hyperlink" Target="https://developers.google.com/search/docs/fundamentals/creating-helpful-content" TargetMode="External"/><Relationship Id="rId38" Type="http://schemas.openxmlformats.org/officeDocument/2006/relationships/hyperlink" Target="https://developers.google.com/search/docs/fundamentals/creating-helpful-content" TargetMode="External"/><Relationship Id="rId39" Type="http://schemas.openxmlformats.org/officeDocument/2006/relationships/hyperlink" Target="https://developers.google.com/search/docs/fundamentals/creating-helpful-content" TargetMode="External"/><Relationship Id="rId40" Type="http://schemas.openxmlformats.org/officeDocument/2006/relationships/hyperlink" Target="https://developers.google.com/search/docs/fundamentals/creating-helpful-content" TargetMode="External"/><Relationship Id="rId41" Type="http://schemas.openxmlformats.org/officeDocument/2006/relationships/hyperlink" Target="https://developers.google.com/search/docs/fundamentals/creating-helpful-content" TargetMode="External"/><Relationship Id="rId42" Type="http://schemas.openxmlformats.org/officeDocument/2006/relationships/hyperlink" Target="https://developers.google.com/search/docs/fundamentals/creating-helpful-content" TargetMode="External"/><Relationship Id="rId43" Type="http://schemas.openxmlformats.org/officeDocument/2006/relationships/hyperlink" Target="https://developers.google.com/search/docs/fundamentals/creating-helpful-content" TargetMode="External"/><Relationship Id="rId44" Type="http://schemas.openxmlformats.org/officeDocument/2006/relationships/hyperlink" Target="https://developers.google.com/search/docs/fundamentals/creating-helpful-content" TargetMode="External"/><Relationship Id="rId45" Type="http://schemas.openxmlformats.org/officeDocument/2006/relationships/hyperlink" Target="https://developers.google.com/search/docs/fundamentals/creating-helpful-content" TargetMode="External"/><Relationship Id="rId46" Type="http://schemas.openxmlformats.org/officeDocument/2006/relationships/hyperlink" Target="https://developers.google.com/search/docs/fundamentals/creating-helpful-content" TargetMode="External"/><Relationship Id="rId47" Type="http://schemas.openxmlformats.org/officeDocument/2006/relationships/hyperlink" Target="https://developers.google.com/search/docs/fundamentals/creating-helpful-content" TargetMode="External"/><Relationship Id="rId48" Type="http://schemas.openxmlformats.org/officeDocument/2006/relationships/hyperlink" Target="https://developers.google.com/search/docs/fundamentals/creating-helpful-content" TargetMode="External"/><Relationship Id="rId49" Type="http://schemas.openxmlformats.org/officeDocument/2006/relationships/hyperlink" Target="https://developers.google.com/search/docs/fundamentals/creating-helpful-content" TargetMode="External"/><Relationship Id="rId50" Type="http://schemas.openxmlformats.org/officeDocument/2006/relationships/hyperlink" Target="https://developers.google.com/search/docs/fundamentals/creating-helpful-content" TargetMode="External"/><Relationship Id="rId51" Type="http://schemas.openxmlformats.org/officeDocument/2006/relationships/hyperlink" Target="https://developers.google.com/search/docs/fundamentals/creating-helpful-content" TargetMode="External"/><Relationship Id="rId52" Type="http://schemas.openxmlformats.org/officeDocument/2006/relationships/hyperlink" Target="https://developers.google.com/search/docs/fundamentals/creating-helpful-content" TargetMode="External"/><Relationship Id="rId53" Type="http://schemas.openxmlformats.org/officeDocument/2006/relationships/hyperlink" Target="https://developers.google.com/search/docs/fundamentals/creating-helpful-content" TargetMode="External"/><Relationship Id="rId54" Type="http://schemas.openxmlformats.org/officeDocument/2006/relationships/hyperlink" Target="https://developers.google.com/search/docs/fundamentals/creating-helpful-content" TargetMode="External"/><Relationship Id="rId55" Type="http://schemas.openxmlformats.org/officeDocument/2006/relationships/hyperlink" Target="https://developers.google.com/search/docs/fundamentals/creating-helpful-content" TargetMode="External"/><Relationship Id="rId56" Type="http://schemas.openxmlformats.org/officeDocument/2006/relationships/hyperlink" Target="https://developers.google.com/search/docs/fundamentals/creating-helpful-content" TargetMode="External"/><Relationship Id="rId57" Type="http://schemas.openxmlformats.org/officeDocument/2006/relationships/hyperlink" Target="https://developers.google.com/search/docs/fundamentals/creating-helpful-content" TargetMode="External"/><Relationship Id="rId58" Type="http://schemas.openxmlformats.org/officeDocument/2006/relationships/hyperlink" Target="https://developers.google.com/search/docs/fundamentals/creating-helpful-content" TargetMode="External"/><Relationship Id="rId59" Type="http://schemas.openxmlformats.org/officeDocument/2006/relationships/hyperlink" Target="https://developers.google.com/search/docs/fundamentals/creating-helpful-content" TargetMode="External"/><Relationship Id="rId60" Type="http://schemas.openxmlformats.org/officeDocument/2006/relationships/hyperlink" Target="https://developers.google.com/search/docs/fundamentals/creating-helpful-content" TargetMode="External"/><Relationship Id="rId61" Type="http://schemas.openxmlformats.org/officeDocument/2006/relationships/hyperlink" Target="https://developers.google.com/search/docs/fundamentals/creating-helpful-content" TargetMode="External"/><Relationship Id="rId62" Type="http://schemas.openxmlformats.org/officeDocument/2006/relationships/hyperlink" Target="https://developers.google.com/search/docs/fundamentals/creating-helpful-content" TargetMode="External"/><Relationship Id="rId63" Type="http://schemas.openxmlformats.org/officeDocument/2006/relationships/hyperlink" Target="https://developers.google.com/search/docs/fundamentals/creating-helpful-content" TargetMode="External"/><Relationship Id="rId64" Type="http://schemas.openxmlformats.org/officeDocument/2006/relationships/hyperlink" Target="https://developers.google.com/search/docs/fundamentals/creating-helpful-content" TargetMode="External"/><Relationship Id="rId65" Type="http://schemas.openxmlformats.org/officeDocument/2006/relationships/hyperlink" Target="https://developers.google.com/search/docs/fundamentals/creating-helpful-content" TargetMode="External"/><Relationship Id="rId66" Type="http://schemas.openxmlformats.org/officeDocument/2006/relationships/hyperlink" Target="https://developers.google.com/search/docs/fundamentals/creating-helpful-content" TargetMode="External"/><Relationship Id="rId67" Type="http://schemas.openxmlformats.org/officeDocument/2006/relationships/hyperlink" Target="https://developers.google.com/search/docs/fundamentals/creating-helpful-content" TargetMode="External"/><Relationship Id="rId68" Type="http://schemas.openxmlformats.org/officeDocument/2006/relationships/hyperlink" Target="https://developers.google.com/search/docs/fundamentals/creating-helpful-content" TargetMode="External"/><Relationship Id="rId69" Type="http://schemas.openxmlformats.org/officeDocument/2006/relationships/hyperlink" Target="https://developers.google.com/search/docs/fundamentals/creating-helpful-content" TargetMode="External"/><Relationship Id="rId70" Type="http://schemas.openxmlformats.org/officeDocument/2006/relationships/hyperlink" Target="https://developers.google.com/search/docs/fundamentals/creating-helpful-content" TargetMode="External"/><Relationship Id="rId71" Type="http://schemas.openxmlformats.org/officeDocument/2006/relationships/hyperlink" Target="https://developers.google.com/search/docs/fundamentals/creating-helpful-content" TargetMode="External"/><Relationship Id="rId72" Type="http://schemas.openxmlformats.org/officeDocument/2006/relationships/hyperlink" Target="https://developers.google.com/search/docs/fundamentals/creating-helpful-content" TargetMode="External"/><Relationship Id="rId73" Type="http://schemas.openxmlformats.org/officeDocument/2006/relationships/hyperlink" Target="https://developers.google.com/search/docs/fundamentals/creating-helpful-content" TargetMode="External"/><Relationship Id="rId74" Type="http://schemas.openxmlformats.org/officeDocument/2006/relationships/hyperlink" Target="https://developers.google.com/search/docs/fundamentals/creating-helpful-content" TargetMode="External"/><Relationship Id="rId75" Type="http://schemas.openxmlformats.org/officeDocument/2006/relationships/hyperlink" Target="https://developers.google.com/search/docs/fundamentals/creating-helpful-content" TargetMode="External"/><Relationship Id="rId76" Type="http://schemas.openxmlformats.org/officeDocument/2006/relationships/hyperlink" Target="https://developers.google.com/search/docs/fundamentals/creating-helpful-content" TargetMode="External"/><Relationship Id="rId77" Type="http://schemas.openxmlformats.org/officeDocument/2006/relationships/hyperlink" Target="https://developers.google.com/search/docs/fundamentals/creating-helpful-content" TargetMode="External"/><Relationship Id="rId78" Type="http://schemas.openxmlformats.org/officeDocument/2006/relationships/hyperlink" Target="https://developers.google.com/search/docs/fundamentals/creating-helpful-content" TargetMode="External"/><Relationship Id="rId79" Type="http://schemas.openxmlformats.org/officeDocument/2006/relationships/hyperlink" Target="https://developers.google.com/search/docs/fundamentals/creating-helpful-content" TargetMode="External"/><Relationship Id="rId80" Type="http://schemas.openxmlformats.org/officeDocument/2006/relationships/hyperlink" Target="https://developers.google.com/search/docs/fundamentals/creating-helpful-content" TargetMode="External"/><Relationship Id="rId81" Type="http://schemas.openxmlformats.org/officeDocument/2006/relationships/hyperlink" Target="https://developers.google.com/search/docs/fundamentals/creating-helpful-content" TargetMode="External"/><Relationship Id="rId82" Type="http://schemas.openxmlformats.org/officeDocument/2006/relationships/hyperlink" Target="https://developers.google.com/search/docs/fundamentals/creating-helpful-content" TargetMode="External"/><Relationship Id="rId83" Type="http://schemas.openxmlformats.org/officeDocument/2006/relationships/hyperlink" Target="https://developers.google.com/search/docs/fundamentals/creating-helpful-content" TargetMode="External"/><Relationship Id="rId84" Type="http://schemas.openxmlformats.org/officeDocument/2006/relationships/hyperlink" Target="https://developers.google.com/search/docs/fundamentals/creating-helpful-content" TargetMode="External"/><Relationship Id="rId85" Type="http://schemas.openxmlformats.org/officeDocument/2006/relationships/hyperlink" Target="https://developers.google.com/search/docs/fundamentals/creating-helpful-content" TargetMode="External"/><Relationship Id="rId86" Type="http://schemas.openxmlformats.org/officeDocument/2006/relationships/hyperlink" Target="https://developers.google.com/search/docs/fundamentals/creating-helpful-content" TargetMode="External"/><Relationship Id="rId87" Type="http://schemas.openxmlformats.org/officeDocument/2006/relationships/hyperlink" Target="https://developers.google.com/search/docs/fundamentals/creating-helpful-content" TargetMode="External"/><Relationship Id="rId88" Type="http://schemas.openxmlformats.org/officeDocument/2006/relationships/hyperlink" Target="https://developers.google.com/search/docs/fundamentals/creating-helpful-content" TargetMode="External"/><Relationship Id="rId89" Type="http://schemas.openxmlformats.org/officeDocument/2006/relationships/hyperlink" Target="https://developers.google.com/search/docs/fundamentals/creating-helpful-content" TargetMode="External"/><Relationship Id="rId90" Type="http://schemas.openxmlformats.org/officeDocument/2006/relationships/hyperlink" Target="https://developers.google.com/search/docs/fundamentals/creating-helpful-content" TargetMode="External"/><Relationship Id="rId91" Type="http://schemas.openxmlformats.org/officeDocument/2006/relationships/hyperlink" Target="https://developers.google.com/search/docs/fundamentals/creating-helpful-content" TargetMode="External"/><Relationship Id="rId92" Type="http://schemas.openxmlformats.org/officeDocument/2006/relationships/hyperlink" Target="https://developers.google.com/search/docs/fundamentals/creating-helpful-content" TargetMode="External"/><Relationship Id="rId93" Type="http://schemas.openxmlformats.org/officeDocument/2006/relationships/hyperlink" Target="https://developers.google.com/search/docs/fundamentals/creating-helpful-content" TargetMode="External"/><Relationship Id="rId94" Type="http://schemas.openxmlformats.org/officeDocument/2006/relationships/hyperlink" Target="https://developers.google.com/search/docs/fundamentals/creating-helpful-content" TargetMode="External"/><Relationship Id="rId95" Type="http://schemas.openxmlformats.org/officeDocument/2006/relationships/hyperlink" Target="https://developers.google.com/search/docs/fundamentals/creating-helpful-content" TargetMode="External"/><Relationship Id="rId96" Type="http://schemas.openxmlformats.org/officeDocument/2006/relationships/hyperlink" Target="https://developers.google.com/search/docs/fundamentals/creating-helpful-content" TargetMode="External"/><Relationship Id="rId97" Type="http://schemas.openxmlformats.org/officeDocument/2006/relationships/hyperlink" Target="https://developers.google.com/search/docs/fundamentals/creating-helpful-content" TargetMode="External"/><Relationship Id="rId98" Type="http://schemas.openxmlformats.org/officeDocument/2006/relationships/hyperlink" Target="https://developers.google.com/search/docs/fundamentals/creating-helpful-content" TargetMode="External"/><Relationship Id="rId99" Type="http://schemas.openxmlformats.org/officeDocument/2006/relationships/hyperlink" Target="https://developers.google.com/search/docs/fundamentals/creating-helpful-content" TargetMode="External"/><Relationship Id="rId100" Type="http://schemas.openxmlformats.org/officeDocument/2006/relationships/hyperlink" Target="https://developers.google.com/search/docs/fundamentals/creating-helpful-content" TargetMode="External"/><Relationship Id="rId101" Type="http://schemas.openxmlformats.org/officeDocument/2006/relationships/table" Target="../tables/table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table" Target="../tables/table3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table" Target="../tables/table7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table" Target="../tables/table8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0"/>
    <col collapsed="false" customWidth="true" hidden="false" outlineLevel="0" max="3" min="3" style="1" width="120"/>
  </cols>
  <sheetData>
    <row r="1" customFormat="false" ht="12" hidden="false" customHeight="true" outlineLevel="0" collapsed="false">
      <c r="A1" s="2"/>
      <c r="B1" s="2"/>
      <c r="C1" s="2"/>
    </row>
    <row r="2" customFormat="false" ht="156" hidden="false" customHeight="true" outlineLevel="0" collapsed="false">
      <c r="A2" s="2"/>
      <c r="B2" s="3" t="s">
        <v>0</v>
      </c>
      <c r="C2" s="2"/>
    </row>
    <row r="3" customFormat="false" ht="108.75" hidden="false" customHeight="true" outlineLevel="0" collapsed="false">
      <c r="A3" s="2"/>
      <c r="B3" s="4" t="s">
        <v>1</v>
      </c>
      <c r="C3" s="2"/>
    </row>
    <row r="4" customFormat="false" ht="15" hidden="false" customHeight="true" outlineLevel="0" collapsed="false">
      <c r="A4" s="2"/>
      <c r="B4" s="2"/>
      <c r="C4" s="2"/>
    </row>
    <row r="5" customFormat="false" ht="30" hidden="false" customHeight="true" outlineLevel="0" collapsed="false">
      <c r="A5" s="2"/>
      <c r="B5" s="5" t="s">
        <v>2</v>
      </c>
      <c r="C5" s="5" t="s">
        <v>3</v>
      </c>
    </row>
    <row r="6" customFormat="false" ht="30" hidden="false" customHeight="true" outlineLevel="0" collapsed="false">
      <c r="A6" s="2"/>
      <c r="B6" s="6" t="s">
        <v>4</v>
      </c>
      <c r="C6" s="6" t="s">
        <v>5</v>
      </c>
    </row>
    <row r="7" customFormat="false" ht="30" hidden="false" customHeight="true" outlineLevel="0" collapsed="false">
      <c r="A7" s="2"/>
      <c r="B7" s="6" t="s">
        <v>6</v>
      </c>
      <c r="C7" s="6" t="s">
        <v>7</v>
      </c>
    </row>
    <row r="8" customFormat="false" ht="30" hidden="false" customHeight="true" outlineLevel="0" collapsed="false">
      <c r="A8" s="2"/>
      <c r="B8" s="6" t="s">
        <v>8</v>
      </c>
      <c r="C8" s="6" t="s">
        <v>9</v>
      </c>
    </row>
    <row r="9" customFormat="false" ht="30" hidden="false" customHeight="true" outlineLevel="0" collapsed="false">
      <c r="A9" s="2"/>
      <c r="B9" s="6" t="s">
        <v>10</v>
      </c>
      <c r="C9" s="6" t="s">
        <v>11</v>
      </c>
    </row>
    <row r="10" customFormat="false" ht="30" hidden="false" customHeight="true" outlineLevel="0" collapsed="false">
      <c r="A10" s="2"/>
      <c r="B10" s="6" t="s">
        <v>12</v>
      </c>
      <c r="C10" s="6" t="s">
        <v>13</v>
      </c>
    </row>
    <row r="11" customFormat="false" ht="30" hidden="false" customHeight="true" outlineLevel="0" collapsed="false">
      <c r="A11" s="2"/>
      <c r="B11" s="6" t="s">
        <v>14</v>
      </c>
      <c r="C11" s="6" t="s">
        <v>15</v>
      </c>
    </row>
    <row r="12" customFormat="false" ht="30" hidden="false" customHeight="true" outlineLevel="0" collapsed="false">
      <c r="A12" s="2"/>
      <c r="B12" s="2"/>
      <c r="C12" s="2"/>
    </row>
    <row r="13" customFormat="false" ht="30" hidden="false" customHeight="true" outlineLevel="0" collapsed="false">
      <c r="A13" s="2"/>
      <c r="B13" s="2"/>
      <c r="C13" s="2"/>
    </row>
    <row r="14" customFormat="false" ht="30" hidden="false" customHeight="true" outlineLevel="0" collapsed="false">
      <c r="A14" s="2"/>
      <c r="B14" s="7" t="s">
        <v>16</v>
      </c>
      <c r="C14" s="2"/>
    </row>
    <row r="15" customFormat="false" ht="30" hidden="false" customHeight="true" outlineLevel="0" collapsed="false">
      <c r="A15" s="2"/>
      <c r="B15" s="5" t="s">
        <v>17</v>
      </c>
      <c r="C15" s="5" t="s">
        <v>18</v>
      </c>
    </row>
    <row r="16" customFormat="false" ht="30" hidden="false" customHeight="true" outlineLevel="0" collapsed="false">
      <c r="A16" s="2"/>
      <c r="B16" s="6" t="s">
        <v>19</v>
      </c>
      <c r="C16" s="6" t="s">
        <v>20</v>
      </c>
    </row>
    <row r="17" customFormat="false" ht="30" hidden="false" customHeight="true" outlineLevel="0" collapsed="false">
      <c r="A17" s="2"/>
      <c r="B17" s="6" t="s">
        <v>21</v>
      </c>
      <c r="C17" s="6" t="s">
        <v>22</v>
      </c>
    </row>
    <row r="18" customFormat="false" ht="30" hidden="false" customHeight="true" outlineLevel="0" collapsed="false">
      <c r="A18" s="2"/>
      <c r="B18" s="6" t="s">
        <v>23</v>
      </c>
      <c r="C18" s="6" t="s">
        <v>24</v>
      </c>
    </row>
    <row r="19" customFormat="false" ht="30" hidden="false" customHeight="true" outlineLevel="0" collapsed="false">
      <c r="A19" s="2"/>
      <c r="B19" s="6" t="s">
        <v>25</v>
      </c>
      <c r="C19" s="6" t="s">
        <v>26</v>
      </c>
    </row>
    <row r="20" customFormat="false" ht="30" hidden="false" customHeight="true" outlineLevel="0" collapsed="false">
      <c r="A20" s="2"/>
      <c r="B20" s="6" t="s">
        <v>27</v>
      </c>
      <c r="C20" s="6" t="s">
        <v>28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24"/>
    <col collapsed="false" customWidth="true" hidden="false" outlineLevel="0" max="3" min="3" style="1" width="48"/>
    <col collapsed="false" customWidth="true" hidden="false" outlineLevel="0" max="4" min="4" style="1" width="52"/>
    <col collapsed="false" customWidth="true" hidden="false" outlineLevel="0" max="5" min="5" style="1" width="32"/>
    <col collapsed="false" customWidth="true" hidden="false" outlineLevel="0" max="6" min="6" style="1" width="12"/>
    <col collapsed="false" customWidth="true" hidden="false" outlineLevel="0" max="7" min="7" style="1" width="55"/>
  </cols>
  <sheetData>
    <row r="1" customFormat="false" ht="12" hidden="false" customHeight="true" outlineLevel="0" collapsed="false">
      <c r="A1" s="2"/>
      <c r="B1" s="2"/>
      <c r="C1" s="2"/>
      <c r="D1" s="2"/>
      <c r="E1" s="2"/>
      <c r="F1" s="2"/>
      <c r="G1" s="2"/>
    </row>
    <row r="2" customFormat="false" ht="39.75" hidden="false" customHeight="true" outlineLevel="0" collapsed="false">
      <c r="A2" s="2"/>
      <c r="B2" s="3" t="s">
        <v>652</v>
      </c>
      <c r="C2" s="2"/>
      <c r="D2" s="2"/>
      <c r="E2" s="2"/>
      <c r="F2" s="2"/>
      <c r="G2" s="2"/>
    </row>
    <row r="3" customFormat="false" ht="54.75" hidden="false" customHeight="true" outlineLevel="0" collapsed="false">
      <c r="A3" s="2"/>
      <c r="B3" s="4" t="s">
        <v>653</v>
      </c>
      <c r="C3" s="2"/>
      <c r="D3" s="2"/>
      <c r="E3" s="2"/>
      <c r="F3" s="2"/>
      <c r="G3" s="2"/>
    </row>
    <row r="4" customFormat="false" ht="15" hidden="false" customHeight="true" outlineLevel="0" collapsed="false">
      <c r="A4" s="2"/>
      <c r="B4" s="2"/>
      <c r="C4" s="2"/>
      <c r="D4" s="2"/>
      <c r="E4" s="2"/>
      <c r="F4" s="2"/>
      <c r="G4" s="2"/>
    </row>
    <row r="5" customFormat="false" ht="30" hidden="false" customHeight="true" outlineLevel="0" collapsed="false">
      <c r="A5" s="2"/>
      <c r="B5" s="5" t="s">
        <v>654</v>
      </c>
      <c r="C5" s="5" t="s">
        <v>655</v>
      </c>
      <c r="D5" s="5" t="s">
        <v>656</v>
      </c>
      <c r="E5" s="5" t="s">
        <v>657</v>
      </c>
      <c r="F5" s="5" t="s">
        <v>658</v>
      </c>
      <c r="G5" s="5" t="s">
        <v>659</v>
      </c>
    </row>
    <row r="6" customFormat="false" ht="30" hidden="false" customHeight="true" outlineLevel="0" collapsed="false">
      <c r="A6" s="2"/>
      <c r="B6" s="6" t="s">
        <v>660</v>
      </c>
      <c r="C6" s="6" t="s">
        <v>661</v>
      </c>
      <c r="D6" s="6" t="s">
        <v>662</v>
      </c>
      <c r="E6" s="6" t="s">
        <v>663</v>
      </c>
      <c r="F6" s="6" t="s">
        <v>531</v>
      </c>
      <c r="G6" s="6" t="s">
        <v>664</v>
      </c>
    </row>
    <row r="7" customFormat="false" ht="30" hidden="false" customHeight="true" outlineLevel="0" collapsed="false">
      <c r="A7" s="2"/>
      <c r="B7" s="6" t="s">
        <v>31</v>
      </c>
      <c r="C7" s="6" t="s">
        <v>665</v>
      </c>
      <c r="D7" s="6" t="s">
        <v>60</v>
      </c>
      <c r="E7" s="6" t="s">
        <v>666</v>
      </c>
      <c r="F7" s="6" t="s">
        <v>531</v>
      </c>
      <c r="G7" s="6" t="s">
        <v>667</v>
      </c>
    </row>
    <row r="8" customFormat="false" ht="30" hidden="false" customHeight="true" outlineLevel="0" collapsed="false">
      <c r="A8" s="2"/>
      <c r="B8" s="6" t="s">
        <v>97</v>
      </c>
      <c r="C8" s="6" t="s">
        <v>668</v>
      </c>
      <c r="D8" s="6" t="s">
        <v>106</v>
      </c>
      <c r="E8" s="6" t="s">
        <v>669</v>
      </c>
      <c r="F8" s="6" t="s">
        <v>531</v>
      </c>
      <c r="G8" s="6" t="s">
        <v>670</v>
      </c>
    </row>
    <row r="9" customFormat="false" ht="30" hidden="false" customHeight="true" outlineLevel="0" collapsed="false">
      <c r="A9" s="2"/>
      <c r="B9" s="6" t="s">
        <v>153</v>
      </c>
      <c r="C9" s="6" t="s">
        <v>671</v>
      </c>
      <c r="D9" s="6" t="s">
        <v>163</v>
      </c>
      <c r="E9" s="6" t="s">
        <v>672</v>
      </c>
      <c r="F9" s="6" t="s">
        <v>531</v>
      </c>
      <c r="G9" s="6" t="s">
        <v>673</v>
      </c>
    </row>
    <row r="10" customFormat="false" ht="30" hidden="false" customHeight="true" outlineLevel="0" collapsed="false">
      <c r="A10" s="2"/>
      <c r="B10" s="6" t="s">
        <v>154</v>
      </c>
      <c r="C10" s="6" t="s">
        <v>674</v>
      </c>
      <c r="D10" s="6" t="s">
        <v>164</v>
      </c>
      <c r="E10" s="6" t="s">
        <v>675</v>
      </c>
      <c r="F10" s="6" t="s">
        <v>531</v>
      </c>
      <c r="G10" s="6" t="s">
        <v>676</v>
      </c>
    </row>
    <row r="11" customFormat="false" ht="30" hidden="false" customHeight="true" outlineLevel="0" collapsed="false">
      <c r="A11" s="2"/>
      <c r="B11" s="6" t="s">
        <v>677</v>
      </c>
      <c r="C11" s="6" t="s">
        <v>678</v>
      </c>
      <c r="D11" s="6" t="s">
        <v>679</v>
      </c>
      <c r="E11" s="6" t="s">
        <v>675</v>
      </c>
      <c r="F11" s="6" t="s">
        <v>531</v>
      </c>
      <c r="G11" s="6" t="s">
        <v>680</v>
      </c>
    </row>
    <row r="12" customFormat="false" ht="30" hidden="false" customHeight="true" outlineLevel="0" collapsed="false">
      <c r="A12" s="2"/>
      <c r="B12" s="6" t="s">
        <v>681</v>
      </c>
      <c r="C12" s="6" t="s">
        <v>682</v>
      </c>
      <c r="D12" s="6" t="s">
        <v>167</v>
      </c>
      <c r="E12" s="6" t="s">
        <v>675</v>
      </c>
      <c r="F12" s="6" t="s">
        <v>531</v>
      </c>
      <c r="G12" s="6" t="s">
        <v>683</v>
      </c>
    </row>
    <row r="13" customFormat="false" ht="30" hidden="false" customHeight="true" outlineLevel="0" collapsed="false">
      <c r="A13" s="2"/>
      <c r="B13" s="6" t="s">
        <v>684</v>
      </c>
      <c r="C13" s="6" t="s">
        <v>685</v>
      </c>
      <c r="D13" s="6" t="s">
        <v>686</v>
      </c>
      <c r="E13" s="6" t="s">
        <v>687</v>
      </c>
      <c r="F13" s="6" t="s">
        <v>531</v>
      </c>
      <c r="G13" s="6" t="s">
        <v>688</v>
      </c>
    </row>
    <row r="14" customFormat="false" ht="30" hidden="false" customHeight="true" outlineLevel="0" collapsed="false">
      <c r="A14" s="2"/>
      <c r="B14" s="6" t="s">
        <v>689</v>
      </c>
      <c r="C14" s="6" t="s">
        <v>690</v>
      </c>
      <c r="D14" s="6" t="s">
        <v>691</v>
      </c>
      <c r="E14" s="6" t="s">
        <v>692</v>
      </c>
      <c r="F14" s="6" t="s">
        <v>531</v>
      </c>
      <c r="G14" s="6" t="s">
        <v>693</v>
      </c>
    </row>
    <row r="15" customFormat="false" ht="30" hidden="false" customHeight="true" outlineLevel="0" collapsed="false">
      <c r="A15" s="2"/>
      <c r="B15" s="6" t="s">
        <v>400</v>
      </c>
      <c r="C15" s="6" t="s">
        <v>694</v>
      </c>
      <c r="D15" s="6" t="s">
        <v>695</v>
      </c>
      <c r="E15" s="6" t="s">
        <v>696</v>
      </c>
      <c r="F15" s="6" t="s">
        <v>531</v>
      </c>
      <c r="G15" s="6" t="s">
        <v>697</v>
      </c>
    </row>
    <row r="16" customFormat="false" ht="30" hidden="false" customHeight="true" outlineLevel="0" collapsed="false">
      <c r="A16" s="2"/>
      <c r="B16" s="6" t="s">
        <v>698</v>
      </c>
      <c r="C16" s="6" t="s">
        <v>699</v>
      </c>
      <c r="D16" s="6" t="s">
        <v>700</v>
      </c>
      <c r="E16" s="6" t="s">
        <v>701</v>
      </c>
      <c r="F16" s="6" t="s">
        <v>702</v>
      </c>
      <c r="G16" s="6" t="s">
        <v>703</v>
      </c>
    </row>
    <row r="17" customFormat="false" ht="30" hidden="false" customHeight="true" outlineLevel="0" collapsed="false">
      <c r="A17" s="2"/>
      <c r="B17" s="6" t="s">
        <v>704</v>
      </c>
      <c r="C17" s="6" t="s">
        <v>705</v>
      </c>
      <c r="D17" s="6" t="s">
        <v>706</v>
      </c>
      <c r="E17" s="6" t="s">
        <v>707</v>
      </c>
      <c r="F17" s="6" t="s">
        <v>702</v>
      </c>
      <c r="G17" s="6" t="s">
        <v>708</v>
      </c>
    </row>
    <row r="18" customFormat="false" ht="30" hidden="false" customHeight="true" outlineLevel="0" collapsed="false">
      <c r="A18" s="2"/>
      <c r="B18" s="6" t="s">
        <v>709</v>
      </c>
      <c r="C18" s="6" t="s">
        <v>710</v>
      </c>
      <c r="D18" s="6" t="s">
        <v>711</v>
      </c>
      <c r="E18" s="6" t="s">
        <v>712</v>
      </c>
      <c r="F18" s="6" t="s">
        <v>531</v>
      </c>
      <c r="G18" s="6" t="s">
        <v>713</v>
      </c>
    </row>
    <row r="19" customFormat="false" ht="30" hidden="false" customHeight="true" outlineLevel="0" collapsed="false">
      <c r="A19" s="2"/>
      <c r="B19" s="6" t="s">
        <v>714</v>
      </c>
      <c r="C19" s="6" t="s">
        <v>715</v>
      </c>
      <c r="D19" s="6" t="s">
        <v>716</v>
      </c>
      <c r="E19" s="6" t="s">
        <v>717</v>
      </c>
      <c r="F19" s="6" t="s">
        <v>531</v>
      </c>
      <c r="G19" s="6" t="s">
        <v>718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36"/>
    <col collapsed="false" customWidth="true" hidden="false" outlineLevel="0" max="3" min="3" style="1" width="42"/>
    <col collapsed="false" customWidth="true" hidden="false" outlineLevel="0" max="4" min="4" style="1" width="60"/>
  </cols>
  <sheetData>
    <row r="1" customFormat="false" ht="12" hidden="false" customHeight="true" outlineLevel="0" collapsed="false">
      <c r="A1" s="2"/>
      <c r="B1" s="2"/>
      <c r="C1" s="2"/>
      <c r="D1" s="2"/>
      <c r="E1" s="2"/>
      <c r="F1" s="2"/>
    </row>
    <row r="2" customFormat="false" ht="20.25" hidden="false" customHeight="true" outlineLevel="0" collapsed="false">
      <c r="A2" s="2"/>
      <c r="B2" s="3" t="s">
        <v>719</v>
      </c>
      <c r="C2" s="2"/>
      <c r="D2" s="2"/>
      <c r="E2" s="2"/>
      <c r="F2" s="2"/>
    </row>
    <row r="3" customFormat="false" ht="41.25" hidden="false" customHeight="true" outlineLevel="0" collapsed="false">
      <c r="A3" s="2"/>
      <c r="B3" s="4" t="s">
        <v>720</v>
      </c>
      <c r="C3" s="2"/>
      <c r="D3" s="2"/>
      <c r="E3" s="2"/>
      <c r="F3" s="2"/>
    </row>
    <row r="4" customFormat="false" ht="15" hidden="false" customHeight="true" outlineLevel="0" collapsed="false">
      <c r="A4" s="2"/>
      <c r="B4" s="2"/>
      <c r="C4" s="2"/>
      <c r="D4" s="2"/>
      <c r="E4" s="2"/>
      <c r="F4" s="2"/>
    </row>
    <row r="5" customFormat="false" ht="30" hidden="false" customHeight="true" outlineLevel="0" collapsed="false">
      <c r="A5" s="2"/>
      <c r="B5" s="8" t="s">
        <v>721</v>
      </c>
      <c r="C5" s="8" t="s">
        <v>722</v>
      </c>
      <c r="D5" s="8" t="s">
        <v>723</v>
      </c>
      <c r="E5" s="2"/>
      <c r="F5" s="2"/>
    </row>
    <row r="6" customFormat="false" ht="30" hidden="false" customHeight="true" outlineLevel="0" collapsed="false">
      <c r="A6" s="2"/>
      <c r="B6" s="6" t="s">
        <v>724</v>
      </c>
      <c r="C6" s="6" t="n">
        <f aca="false">COUNTA(06_Calendar_6M!G6:G77)</f>
        <v>72</v>
      </c>
      <c r="D6" s="6" t="s">
        <v>725</v>
      </c>
      <c r="E6" s="2"/>
      <c r="F6" s="2"/>
    </row>
    <row r="7" customFormat="false" ht="30" hidden="false" customHeight="true" outlineLevel="0" collapsed="false">
      <c r="A7" s="2"/>
      <c r="B7" s="6" t="s">
        <v>726</v>
      </c>
      <c r="C7" s="6" t="n">
        <f aca="false">MAX(06_Calendar_6M!B6:B77)</f>
        <v>24</v>
      </c>
      <c r="D7" s="6" t="s">
        <v>727</v>
      </c>
      <c r="E7" s="2"/>
      <c r="F7" s="2"/>
    </row>
    <row r="8" customFormat="false" ht="30" hidden="false" customHeight="true" outlineLevel="0" collapsed="false">
      <c r="A8" s="2"/>
      <c r="B8" s="6" t="s">
        <v>728</v>
      </c>
      <c r="C8" s="6" t="n">
        <f aca="false">C6/C7</f>
        <v>3</v>
      </c>
      <c r="D8" s="6" t="s">
        <v>729</v>
      </c>
      <c r="E8" s="2"/>
      <c r="F8" s="2"/>
    </row>
    <row r="9" customFormat="false" ht="30" hidden="false" customHeight="true" outlineLevel="0" collapsed="false">
      <c r="A9" s="2"/>
      <c r="B9" s="6" t="s">
        <v>730</v>
      </c>
      <c r="C9" s="6" t="n">
        <f aca="false">COUNTA(05_Keyword_Research!E6:E105)</f>
        <v>100</v>
      </c>
      <c r="D9" s="6" t="s">
        <v>731</v>
      </c>
      <c r="E9" s="2"/>
      <c r="F9" s="2"/>
    </row>
    <row r="10" customFormat="false" ht="30" hidden="false" customHeight="true" outlineLevel="0" collapsed="false">
      <c r="A10" s="2"/>
      <c r="B10" s="6" t="s">
        <v>732</v>
      </c>
      <c r="C10" s="6" t="n">
        <f aca="false">COUNTA(04_Spoke_Map!C6:C55)</f>
        <v>50</v>
      </c>
      <c r="D10" s="6" t="s">
        <v>733</v>
      </c>
      <c r="E10" s="2"/>
      <c r="F10" s="2"/>
    </row>
    <row r="11" customFormat="false" ht="30" hidden="false" customHeight="true" outlineLevel="0" collapsed="false">
      <c r="A11" s="2"/>
      <c r="B11" s="6" t="s">
        <v>734</v>
      </c>
      <c r="C11" s="6" t="n">
        <f aca="false">COUNTIF(06_Calendar_6M!E6:E77,"personal")</f>
        <v>24</v>
      </c>
      <c r="D11" s="6" t="s">
        <v>735</v>
      </c>
      <c r="E11" s="2"/>
      <c r="F11" s="2"/>
    </row>
    <row r="12" customFormat="false" ht="30" hidden="false" customHeight="true" outlineLevel="0" collapsed="false">
      <c r="A12" s="2"/>
      <c r="B12" s="6" t="s">
        <v>736</v>
      </c>
      <c r="C12" s="6" t="n">
        <f aca="false">COUNTIF(06_Calendar_6M!E6:E77,"dbadmin")</f>
        <v>12</v>
      </c>
      <c r="D12" s="6" t="s">
        <v>737</v>
      </c>
      <c r="E12" s="2"/>
      <c r="F12" s="2"/>
    </row>
    <row r="13" customFormat="false" ht="30" hidden="false" customHeight="true" outlineLevel="0" collapsed="false">
      <c r="A13" s="2"/>
      <c r="B13" s="6" t="s">
        <v>738</v>
      </c>
      <c r="C13" s="6" t="n">
        <f aca="false">COUNTIF(06_Calendar_6M!E6:E77,"ai_automation")</f>
        <v>16</v>
      </c>
      <c r="D13" s="6" t="s">
        <v>739</v>
      </c>
      <c r="E13" s="2"/>
      <c r="F13" s="2"/>
    </row>
    <row r="14" customFormat="false" ht="30" hidden="false" customHeight="true" outlineLevel="0" collapsed="false">
      <c r="A14" s="2"/>
      <c r="B14" s="6" t="s">
        <v>740</v>
      </c>
      <c r="C14" s="6" t="n">
        <f aca="false">COUNTIF(06_Calendar_6M!E6:E77,"web_monetization")</f>
        <v>12</v>
      </c>
      <c r="D14" s="6" t="s">
        <v>741</v>
      </c>
      <c r="E14" s="2"/>
      <c r="F14" s="2"/>
    </row>
    <row r="15" customFormat="false" ht="30" hidden="false" customHeight="true" outlineLevel="0" collapsed="false">
      <c r="A15" s="2"/>
      <c r="B15" s="6" t="s">
        <v>742</v>
      </c>
      <c r="C15" s="6" t="n">
        <f aca="false">COUNTIF(06_Calendar_6M!E6:E77,"knowledge_productivity")</f>
        <v>8</v>
      </c>
      <c r="D15" s="6" t="s">
        <v>743</v>
      </c>
      <c r="E15" s="2"/>
      <c r="F15" s="2"/>
    </row>
    <row r="16" customFormat="false" ht="30" hidden="false" customHeight="true" outlineLevel="0" collapsed="false">
      <c r="A16" s="2"/>
      <c r="B16" s="6" t="s">
        <v>744</v>
      </c>
      <c r="C16" s="6" t="n">
        <f aca="false">COUNTIF(05_Keyword_Research!G6:G105,"Transactional")</f>
        <v>18</v>
      </c>
      <c r="D16" s="6" t="s">
        <v>745</v>
      </c>
      <c r="E16" s="2"/>
      <c r="F16" s="2"/>
    </row>
    <row r="17" customFormat="false" ht="30" hidden="false" customHeight="true" outlineLevel="0" collapsed="false">
      <c r="A17" s="2"/>
      <c r="B17" s="6" t="s">
        <v>746</v>
      </c>
      <c r="C17" s="6" t="n">
        <f aca="false">COUNTIF(05_Keyword_Research!J6:J105,"High")</f>
        <v>15</v>
      </c>
      <c r="D17" s="6" t="s">
        <v>747</v>
      </c>
      <c r="E17" s="2"/>
      <c r="F17" s="2"/>
    </row>
    <row r="18" customFormat="false" ht="30" hidden="false" customHeight="true" outlineLevel="0" collapsed="false">
      <c r="A18" s="2"/>
      <c r="B18" s="6" t="s">
        <v>748</v>
      </c>
      <c r="C18" s="6" t="n">
        <f aca="false">AVERAGE(05_Keyword_Research!L6:L105)</f>
        <v>9.75</v>
      </c>
      <c r="D18" s="6" t="s">
        <v>749</v>
      </c>
      <c r="E18" s="2"/>
      <c r="F18" s="2"/>
    </row>
    <row r="19" customFormat="false" ht="30" hidden="false" customHeight="true" outlineLevel="0" collapsed="false">
      <c r="A19" s="2"/>
      <c r="B19" s="2"/>
      <c r="C19" s="2"/>
      <c r="D19" s="2"/>
      <c r="E19" s="2"/>
      <c r="F19" s="2"/>
    </row>
    <row r="20" customFormat="false" ht="30" hidden="false" customHeight="true" outlineLevel="0" collapsed="false">
      <c r="A20" s="2"/>
      <c r="B20" s="2"/>
      <c r="C20" s="2"/>
      <c r="D20" s="2"/>
      <c r="E20" s="2"/>
      <c r="F20" s="2"/>
    </row>
    <row r="21" customFormat="false" ht="30" hidden="false" customHeight="true" outlineLevel="0" collapsed="false">
      <c r="A21" s="2"/>
      <c r="B21" s="2"/>
      <c r="C21" s="2"/>
      <c r="D21" s="2"/>
      <c r="E21" s="2"/>
      <c r="F21" s="2"/>
    </row>
    <row r="22" customFormat="false" ht="30" hidden="false" customHeight="true" outlineLevel="0" collapsed="false">
      <c r="A22" s="2"/>
      <c r="B22" s="8" t="s">
        <v>97</v>
      </c>
      <c r="C22" s="8" t="s">
        <v>98</v>
      </c>
      <c r="D22" s="8" t="s">
        <v>750</v>
      </c>
      <c r="E22" s="8" t="s">
        <v>751</v>
      </c>
      <c r="F22" s="8" t="s">
        <v>752</v>
      </c>
    </row>
    <row r="23" customFormat="false" ht="30" hidden="false" customHeight="true" outlineLevel="0" collapsed="false">
      <c r="A23" s="2"/>
      <c r="B23" s="6" t="s">
        <v>106</v>
      </c>
      <c r="C23" s="6" t="s">
        <v>107</v>
      </c>
      <c r="D23" s="6" t="n">
        <f aca="false">COUNTIF(06_Calendar_6M!F6:F77,B23)</f>
        <v>16</v>
      </c>
      <c r="E23" s="6" t="n">
        <f aca="false">COUNTIF(04_Spoke_Map!B6:B55,B23)</f>
        <v>10</v>
      </c>
      <c r="F23" s="6" t="n">
        <f aca="false">COUNTIF(05_Keyword_Research!B6:B105,B23)</f>
        <v>20</v>
      </c>
    </row>
    <row r="24" customFormat="false" ht="30" hidden="false" customHeight="true" outlineLevel="0" collapsed="false">
      <c r="A24" s="2"/>
      <c r="B24" s="6" t="s">
        <v>115</v>
      </c>
      <c r="C24" s="6" t="s">
        <v>116</v>
      </c>
      <c r="D24" s="6" t="n">
        <f aca="false">COUNTIF(06_Calendar_6M!F6:F77,B24)</f>
        <v>12</v>
      </c>
      <c r="E24" s="6" t="n">
        <f aca="false">COUNTIF(04_Spoke_Map!B6:B55,B24)</f>
        <v>10</v>
      </c>
      <c r="F24" s="6" t="n">
        <f aca="false">COUNTIF(05_Keyword_Research!B6:B105,B24)</f>
        <v>20</v>
      </c>
    </row>
    <row r="25" customFormat="false" ht="30" hidden="false" customHeight="true" outlineLevel="0" collapsed="false">
      <c r="A25" s="2"/>
      <c r="B25" s="6" t="s">
        <v>124</v>
      </c>
      <c r="C25" s="6" t="s">
        <v>125</v>
      </c>
      <c r="D25" s="6" t="n">
        <f aca="false">COUNTIF(06_Calendar_6M!F6:F77,B25)</f>
        <v>12</v>
      </c>
      <c r="E25" s="6" t="n">
        <f aca="false">COUNTIF(04_Spoke_Map!B6:B55,B25)</f>
        <v>10</v>
      </c>
      <c r="F25" s="6" t="n">
        <f aca="false">COUNTIF(05_Keyword_Research!B6:B105,B25)</f>
        <v>20</v>
      </c>
    </row>
    <row r="26" customFormat="false" ht="30" hidden="false" customHeight="true" outlineLevel="0" collapsed="false">
      <c r="A26" s="2"/>
      <c r="B26" s="6" t="s">
        <v>133</v>
      </c>
      <c r="C26" s="6" t="s">
        <v>134</v>
      </c>
      <c r="D26" s="6" t="n">
        <f aca="false">COUNTIF(06_Calendar_6M!F6:F77,B26)</f>
        <v>8</v>
      </c>
      <c r="E26" s="6" t="n">
        <f aca="false">COUNTIF(04_Spoke_Map!B6:B55,B26)</f>
        <v>10</v>
      </c>
      <c r="F26" s="6" t="n">
        <f aca="false">COUNTIF(05_Keyword_Research!B6:B105,B26)</f>
        <v>20</v>
      </c>
    </row>
    <row r="27" customFormat="false" ht="30" hidden="false" customHeight="true" outlineLevel="0" collapsed="false">
      <c r="A27" s="2"/>
      <c r="B27" s="6" t="s">
        <v>142</v>
      </c>
      <c r="C27" s="6" t="s">
        <v>143</v>
      </c>
      <c r="D27" s="6" t="n">
        <f aca="false">COUNTIF(06_Calendar_6M!F6:F77,B27)</f>
        <v>24</v>
      </c>
      <c r="E27" s="6" t="n">
        <f aca="false">COUNTIF(04_Spoke_Map!B6:B55,B27)</f>
        <v>10</v>
      </c>
      <c r="F27" s="6" t="n">
        <f aca="false">COUNTIF(05_Keyword_Research!B6:B105,B27)</f>
        <v>20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28"/>
    <col collapsed="false" customWidth="true" hidden="false" outlineLevel="0" max="3" min="3" style="1" width="110"/>
    <col collapsed="false" customWidth="true" hidden="false" outlineLevel="0" max="4" min="4" style="1" width="50"/>
    <col collapsed="false" customWidth="true" hidden="false" outlineLevel="0" max="5" min="5" style="1" width="70"/>
  </cols>
  <sheetData>
    <row r="1" customFormat="false" ht="12" hidden="false" customHeight="true" outlineLevel="0" collapsed="false">
      <c r="A1" s="2"/>
      <c r="B1" s="2"/>
      <c r="C1" s="2"/>
      <c r="D1" s="2"/>
      <c r="E1" s="2"/>
    </row>
    <row r="2" customFormat="false" ht="39.75" hidden="false" customHeight="true" outlineLevel="0" collapsed="false">
      <c r="A2" s="2"/>
      <c r="B2" s="3" t="s">
        <v>753</v>
      </c>
      <c r="C2" s="2"/>
      <c r="D2" s="2"/>
      <c r="E2" s="2"/>
    </row>
    <row r="3" customFormat="false" ht="27.75" hidden="false" customHeight="true" outlineLevel="0" collapsed="false">
      <c r="A3" s="2"/>
      <c r="B3" s="4" t="s">
        <v>754</v>
      </c>
      <c r="C3" s="2"/>
      <c r="D3" s="2"/>
      <c r="E3" s="2"/>
    </row>
    <row r="4" customFormat="false" ht="15" hidden="false" customHeight="true" outlineLevel="0" collapsed="false">
      <c r="A4" s="2"/>
      <c r="B4" s="2"/>
      <c r="C4" s="2"/>
      <c r="D4" s="2"/>
      <c r="E4" s="2"/>
    </row>
    <row r="5" customFormat="false" ht="30" hidden="false" customHeight="true" outlineLevel="0" collapsed="false">
      <c r="A5" s="2"/>
      <c r="B5" s="5" t="s">
        <v>755</v>
      </c>
      <c r="C5" s="5" t="s">
        <v>756</v>
      </c>
      <c r="D5" s="5" t="s">
        <v>757</v>
      </c>
      <c r="E5" s="5" t="s">
        <v>337</v>
      </c>
    </row>
    <row r="6" customFormat="false" ht="30" hidden="false" customHeight="true" outlineLevel="0" collapsed="false">
      <c r="A6" s="2"/>
      <c r="B6" s="6" t="s">
        <v>758</v>
      </c>
      <c r="C6" s="6" t="s">
        <v>759</v>
      </c>
      <c r="D6" s="6" t="s">
        <v>760</v>
      </c>
      <c r="E6" s="6" t="s">
        <v>761</v>
      </c>
    </row>
    <row r="7" customFormat="false" ht="30" hidden="false" customHeight="true" outlineLevel="0" collapsed="false">
      <c r="A7" s="2"/>
      <c r="B7" s="6" t="s">
        <v>762</v>
      </c>
      <c r="C7" s="6" t="s">
        <v>763</v>
      </c>
      <c r="D7" s="6" t="s">
        <v>764</v>
      </c>
      <c r="E7" s="6" t="s">
        <v>765</v>
      </c>
    </row>
    <row r="8" customFormat="false" ht="30" hidden="false" customHeight="true" outlineLevel="0" collapsed="false">
      <c r="A8" s="2"/>
      <c r="B8" s="6" t="s">
        <v>766</v>
      </c>
      <c r="C8" s="6" t="s">
        <v>767</v>
      </c>
      <c r="D8" s="6" t="s">
        <v>768</v>
      </c>
      <c r="E8" s="6" t="s">
        <v>769</v>
      </c>
    </row>
    <row r="9" customFormat="false" ht="30" hidden="false" customHeight="true" outlineLevel="0" collapsed="false">
      <c r="A9" s="2"/>
      <c r="B9" s="6" t="s">
        <v>770</v>
      </c>
      <c r="C9" s="6" t="s">
        <v>771</v>
      </c>
      <c r="D9" s="6" t="s">
        <v>772</v>
      </c>
      <c r="E9" s="6" t="s">
        <v>773</v>
      </c>
    </row>
    <row r="10" customFormat="false" ht="30" hidden="false" customHeight="true" outlineLevel="0" collapsed="false">
      <c r="A10" s="2"/>
      <c r="B10" s="6" t="s">
        <v>774</v>
      </c>
      <c r="C10" s="6" t="s">
        <v>775</v>
      </c>
      <c r="D10" s="6" t="s">
        <v>776</v>
      </c>
      <c r="E10" s="6" t="s">
        <v>777</v>
      </c>
    </row>
    <row r="11" customFormat="false" ht="30" hidden="false" customHeight="true" outlineLevel="0" collapsed="false">
      <c r="A11" s="2"/>
      <c r="B11" s="2"/>
      <c r="C11" s="2"/>
      <c r="D11" s="2"/>
      <c r="E11" s="2"/>
    </row>
    <row r="12" customFormat="false" ht="30" hidden="false" customHeight="true" outlineLevel="0" collapsed="false">
      <c r="A12" s="2"/>
      <c r="B12" s="2"/>
      <c r="C12" s="2"/>
      <c r="D12" s="2"/>
      <c r="E12" s="2"/>
    </row>
    <row r="13" customFormat="false" ht="30" hidden="false" customHeight="true" outlineLevel="0" collapsed="false">
      <c r="A13" s="2"/>
      <c r="B13" s="7" t="s">
        <v>778</v>
      </c>
      <c r="C13" s="2"/>
      <c r="D13" s="2"/>
      <c r="E13" s="2"/>
    </row>
    <row r="14" customFormat="false" ht="30" hidden="false" customHeight="true" outlineLevel="0" collapsed="false">
      <c r="A14" s="2"/>
      <c r="B14" s="5" t="s">
        <v>779</v>
      </c>
      <c r="C14" s="5" t="s">
        <v>780</v>
      </c>
      <c r="D14" s="2"/>
      <c r="E14" s="2"/>
    </row>
    <row r="15" customFormat="false" ht="30" hidden="false" customHeight="true" outlineLevel="0" collapsed="false">
      <c r="A15" s="2"/>
      <c r="B15" s="6" t="s">
        <v>781</v>
      </c>
      <c r="C15" s="6" t="s">
        <v>782</v>
      </c>
      <c r="D15" s="2"/>
      <c r="E15" s="2"/>
    </row>
    <row r="16" customFormat="false" ht="30" hidden="false" customHeight="true" outlineLevel="0" collapsed="false">
      <c r="A16" s="2"/>
      <c r="B16" s="6" t="s">
        <v>783</v>
      </c>
      <c r="C16" s="6" t="s">
        <v>784</v>
      </c>
      <c r="D16" s="2"/>
      <c r="E16" s="2"/>
    </row>
    <row r="17" customFormat="false" ht="30" hidden="false" customHeight="true" outlineLevel="0" collapsed="false">
      <c r="A17" s="2"/>
      <c r="B17" s="6" t="s">
        <v>785</v>
      </c>
      <c r="C17" s="6" t="s">
        <v>786</v>
      </c>
      <c r="D17" s="2"/>
      <c r="E17" s="2"/>
    </row>
    <row r="18" customFormat="false" ht="30" hidden="false" customHeight="true" outlineLevel="0" collapsed="false">
      <c r="A18" s="2"/>
      <c r="B18" s="6" t="s">
        <v>787</v>
      </c>
      <c r="C18" s="6" t="s">
        <v>788</v>
      </c>
      <c r="D18" s="2"/>
      <c r="E18" s="2"/>
    </row>
    <row r="19" customFormat="false" ht="30" hidden="false" customHeight="true" outlineLevel="0" collapsed="false">
      <c r="A19" s="2"/>
      <c r="B19" s="6" t="s">
        <v>789</v>
      </c>
      <c r="C19" s="6" t="s">
        <v>790</v>
      </c>
      <c r="D19" s="2"/>
      <c r="E19" s="2"/>
    </row>
  </sheetData>
  <hyperlinks>
    <hyperlink ref="C6" r:id="rId1" display="https://developers.google.com/search/docs/fundamentals/creating-helpful-content"/>
    <hyperlink ref="C7" r:id="rId2" display="https://www.botify.com/blog/seo-content-strategies-hub-and-spoke-model"/>
    <hyperlink ref="C8" r:id="rId3" display="https://www.evergreen.media/en/guide/seo-this-year/"/>
    <hyperlink ref="C9" r:id="rId4" display="https://seobotai.com/blog/open-source-seo-tools/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8"/>
    <col collapsed="false" customWidth="true" hidden="false" outlineLevel="0" max="3" min="3" style="1" width="32"/>
    <col collapsed="false" customWidth="true" hidden="false" outlineLevel="0" max="5" min="4" style="1" width="42"/>
    <col collapsed="false" customWidth="true" hidden="false" outlineLevel="0" max="6" min="6" style="1" width="60"/>
    <col collapsed="false" customWidth="true" hidden="false" outlineLevel="0" max="7" min="7" style="1" width="34"/>
    <col collapsed="false" customWidth="true" hidden="false" outlineLevel="0" max="8" min="8" style="1" width="12"/>
    <col collapsed="false" customWidth="true" hidden="false" outlineLevel="0" max="9" min="9" style="1" width="32"/>
    <col collapsed="false" customWidth="true" hidden="false" outlineLevel="0" max="10" min="10" style="1" width="20"/>
    <col collapsed="false" customWidth="true" hidden="false" outlineLevel="0" max="11" min="11" style="1" width="38"/>
    <col collapsed="false" customWidth="true" hidden="false" outlineLevel="0" max="12" min="12" style="1" width="16"/>
  </cols>
  <sheetData>
    <row r="1" customFormat="false" ht="12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20.25" hidden="false" customHeight="true" outlineLevel="0" collapsed="false">
      <c r="A2" s="2"/>
      <c r="B2" s="3" t="s">
        <v>29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68.25" hidden="false" customHeight="true" outlineLevel="0" collapsed="false">
      <c r="A3" s="2"/>
      <c r="B3" s="4" t="s">
        <v>30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customFormat="false" ht="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customFormat="false" ht="30" hidden="false" customHeight="true" outlineLevel="0" collapsed="false">
      <c r="A5" s="2"/>
      <c r="B5" s="5" t="s">
        <v>31</v>
      </c>
      <c r="C5" s="5" t="s">
        <v>32</v>
      </c>
      <c r="D5" s="5" t="s">
        <v>33</v>
      </c>
      <c r="E5" s="5" t="s">
        <v>34</v>
      </c>
      <c r="F5" s="5" t="s">
        <v>35</v>
      </c>
      <c r="G5" s="5" t="s">
        <v>36</v>
      </c>
      <c r="H5" s="5" t="s">
        <v>37</v>
      </c>
      <c r="I5" s="5" t="s">
        <v>38</v>
      </c>
      <c r="J5" s="5" t="s">
        <v>39</v>
      </c>
      <c r="K5" s="5" t="s">
        <v>40</v>
      </c>
      <c r="L5" s="5" t="s">
        <v>41</v>
      </c>
    </row>
    <row r="6" customFormat="false" ht="30" hidden="false" customHeight="true" outlineLevel="0" collapsed="false">
      <c r="A6" s="2"/>
      <c r="B6" s="6" t="s">
        <v>42</v>
      </c>
      <c r="C6" s="6" t="s">
        <v>43</v>
      </c>
      <c r="D6" s="6" t="s">
        <v>44</v>
      </c>
      <c r="E6" s="6" t="s">
        <v>45</v>
      </c>
      <c r="F6" s="6" t="s">
        <v>46</v>
      </c>
      <c r="G6" s="6" t="s">
        <v>47</v>
      </c>
      <c r="H6" s="6" t="s">
        <v>48</v>
      </c>
      <c r="I6" s="6" t="s">
        <v>49</v>
      </c>
      <c r="J6" s="6" t="s">
        <v>50</v>
      </c>
      <c r="K6" s="6" t="s">
        <v>51</v>
      </c>
      <c r="L6" s="6" t="s">
        <v>52</v>
      </c>
    </row>
    <row r="7" customFormat="false" ht="30" hidden="false" customHeight="true" outlineLevel="0" collapsed="false">
      <c r="A7" s="2"/>
      <c r="B7" s="6" t="s">
        <v>53</v>
      </c>
      <c r="C7" s="6" t="s">
        <v>54</v>
      </c>
      <c r="D7" s="6" t="s">
        <v>55</v>
      </c>
      <c r="E7" s="6" t="s">
        <v>56</v>
      </c>
      <c r="F7" s="6" t="s">
        <v>57</v>
      </c>
      <c r="G7" s="6" t="s">
        <v>58</v>
      </c>
      <c r="H7" s="6" t="s">
        <v>48</v>
      </c>
      <c r="I7" s="6" t="s">
        <v>59</v>
      </c>
      <c r="J7" s="6" t="s">
        <v>50</v>
      </c>
      <c r="K7" s="6" t="s">
        <v>51</v>
      </c>
      <c r="L7" s="6" t="s">
        <v>52</v>
      </c>
    </row>
    <row r="8" customFormat="false" ht="30" hidden="false" customHeight="true" outlineLevel="0" collapsed="false">
      <c r="A8" s="2"/>
      <c r="B8" s="6" t="s">
        <v>60</v>
      </c>
      <c r="C8" s="6" t="s">
        <v>61</v>
      </c>
      <c r="D8" s="6" t="s">
        <v>62</v>
      </c>
      <c r="E8" s="6" t="s">
        <v>63</v>
      </c>
      <c r="F8" s="6" t="s">
        <v>64</v>
      </c>
      <c r="G8" s="6" t="s">
        <v>65</v>
      </c>
      <c r="H8" s="6" t="s">
        <v>48</v>
      </c>
      <c r="I8" s="6" t="s">
        <v>59</v>
      </c>
      <c r="J8" s="6" t="s">
        <v>50</v>
      </c>
      <c r="K8" s="6" t="s">
        <v>51</v>
      </c>
      <c r="L8" s="6" t="s">
        <v>52</v>
      </c>
    </row>
    <row r="9" customFormat="false" ht="30" hidden="false" customHeight="true" outlineLevel="0" collapsed="false">
      <c r="A9" s="2"/>
      <c r="B9" s="6" t="s">
        <v>66</v>
      </c>
      <c r="C9" s="6" t="s">
        <v>67</v>
      </c>
      <c r="D9" s="6" t="s">
        <v>68</v>
      </c>
      <c r="E9" s="6" t="s">
        <v>69</v>
      </c>
      <c r="F9" s="6" t="s">
        <v>70</v>
      </c>
      <c r="G9" s="6" t="s">
        <v>71</v>
      </c>
      <c r="H9" s="6" t="s">
        <v>72</v>
      </c>
      <c r="I9" s="6" t="s">
        <v>59</v>
      </c>
      <c r="J9" s="6" t="s">
        <v>50</v>
      </c>
      <c r="K9" s="6" t="s">
        <v>51</v>
      </c>
      <c r="L9" s="6" t="s">
        <v>52</v>
      </c>
    </row>
    <row r="10" customFormat="false" ht="30" hidden="false" customHeight="true" outlineLevel="0" collapsed="false">
      <c r="A10" s="2"/>
      <c r="B10" s="6" t="s">
        <v>73</v>
      </c>
      <c r="C10" s="6" t="s">
        <v>74</v>
      </c>
      <c r="D10" s="6" t="s">
        <v>75</v>
      </c>
      <c r="E10" s="6" t="s">
        <v>76</v>
      </c>
      <c r="F10" s="6" t="s">
        <v>77</v>
      </c>
      <c r="G10" s="6" t="s">
        <v>78</v>
      </c>
      <c r="H10" s="6" t="s">
        <v>72</v>
      </c>
      <c r="I10" s="6" t="s">
        <v>59</v>
      </c>
      <c r="J10" s="6" t="s">
        <v>50</v>
      </c>
      <c r="K10" s="6" t="s">
        <v>51</v>
      </c>
      <c r="L10" s="6" t="s">
        <v>52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24"/>
    <col collapsed="false" customWidth="true" hidden="false" outlineLevel="0" max="3" min="3" style="1" width="120"/>
  </cols>
  <sheetData>
    <row r="1" customFormat="false" ht="12" hidden="false" customHeight="true" outlineLevel="0" collapsed="false">
      <c r="A1" s="2"/>
      <c r="B1" s="2"/>
      <c r="C1" s="2"/>
    </row>
    <row r="2" customFormat="false" ht="20.25" hidden="false" customHeight="true" outlineLevel="0" collapsed="false">
      <c r="A2" s="2"/>
      <c r="B2" s="3" t="s">
        <v>79</v>
      </c>
      <c r="C2" s="2"/>
    </row>
    <row r="3" customFormat="false" ht="54.75" hidden="false" customHeight="true" outlineLevel="0" collapsed="false">
      <c r="A3" s="2"/>
      <c r="B3" s="4" t="s">
        <v>80</v>
      </c>
      <c r="C3" s="2"/>
    </row>
    <row r="4" customFormat="false" ht="15" hidden="false" customHeight="true" outlineLevel="0" collapsed="false">
      <c r="A4" s="2"/>
      <c r="B4" s="2"/>
      <c r="C4" s="2"/>
    </row>
    <row r="5" customFormat="false" ht="30" hidden="false" customHeight="true" outlineLevel="0" collapsed="false">
      <c r="A5" s="2"/>
      <c r="B5" s="5" t="s">
        <v>81</v>
      </c>
      <c r="C5" s="5" t="s">
        <v>82</v>
      </c>
    </row>
    <row r="6" customFormat="false" ht="30" hidden="false" customHeight="true" outlineLevel="0" collapsed="false">
      <c r="A6" s="2"/>
      <c r="B6" s="6" t="s">
        <v>83</v>
      </c>
      <c r="C6" s="6" t="s">
        <v>84</v>
      </c>
    </row>
    <row r="7" customFormat="false" ht="30" hidden="false" customHeight="true" outlineLevel="0" collapsed="false">
      <c r="A7" s="2"/>
      <c r="B7" s="6" t="s">
        <v>85</v>
      </c>
      <c r="C7" s="6" t="s">
        <v>86</v>
      </c>
    </row>
    <row r="8" customFormat="false" ht="30" hidden="false" customHeight="true" outlineLevel="0" collapsed="false">
      <c r="A8" s="2"/>
      <c r="B8" s="6" t="s">
        <v>87</v>
      </c>
      <c r="C8" s="6" t="s">
        <v>88</v>
      </c>
    </row>
    <row r="9" customFormat="false" ht="30" hidden="false" customHeight="true" outlineLevel="0" collapsed="false">
      <c r="A9" s="2"/>
      <c r="B9" s="6" t="s">
        <v>89</v>
      </c>
      <c r="C9" s="6" t="s">
        <v>90</v>
      </c>
    </row>
    <row r="10" customFormat="false" ht="30" hidden="false" customHeight="true" outlineLevel="0" collapsed="false">
      <c r="A10" s="2"/>
      <c r="B10" s="6" t="s">
        <v>91</v>
      </c>
      <c r="C10" s="6" t="s">
        <v>92</v>
      </c>
    </row>
    <row r="11" customFormat="false" ht="30" hidden="false" customHeight="true" outlineLevel="0" collapsed="false">
      <c r="A11" s="2"/>
      <c r="B11" s="6" t="s">
        <v>93</v>
      </c>
      <c r="C11" s="6" t="s">
        <v>94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0"/>
    <col collapsed="false" customWidth="true" hidden="false" outlineLevel="0" max="3" min="3" style="1" width="34"/>
    <col collapsed="false" customWidth="true" hidden="false" outlineLevel="0" max="4" min="4" style="1" width="18"/>
    <col collapsed="false" customWidth="true" hidden="false" outlineLevel="0" max="5" min="5" style="1" width="34"/>
    <col collapsed="false" customWidth="true" hidden="false" outlineLevel="0" max="6" min="6" style="1" width="55"/>
    <col collapsed="false" customWidth="true" hidden="false" outlineLevel="0" max="7" min="7" style="1" width="42"/>
    <col collapsed="false" customWidth="true" hidden="false" outlineLevel="0" max="8" min="8" style="1" width="48"/>
    <col collapsed="false" customWidth="true" hidden="false" outlineLevel="0" max="9" min="9" style="1" width="35"/>
    <col collapsed="false" customWidth="true" hidden="false" outlineLevel="0" max="10" min="10" style="1" width="55"/>
    <col collapsed="false" customWidth="true" hidden="false" outlineLevel="0" max="11" min="11" style="1" width="32"/>
  </cols>
  <sheetData>
    <row r="1" customFormat="false" ht="12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59.25" hidden="false" customHeight="true" outlineLevel="0" collapsed="false">
      <c r="A2" s="2"/>
      <c r="B2" s="3" t="s">
        <v>95</v>
      </c>
      <c r="C2" s="2"/>
      <c r="D2" s="2"/>
      <c r="E2" s="2"/>
      <c r="F2" s="2"/>
      <c r="G2" s="2"/>
      <c r="H2" s="2"/>
      <c r="I2" s="2"/>
      <c r="J2" s="2"/>
      <c r="K2" s="2"/>
    </row>
    <row r="3" customFormat="false" ht="95.25" hidden="false" customHeight="true" outlineLevel="0" collapsed="false">
      <c r="A3" s="2"/>
      <c r="B3" s="4" t="s">
        <v>96</v>
      </c>
      <c r="C3" s="2"/>
      <c r="D3" s="2"/>
      <c r="E3" s="2"/>
      <c r="F3" s="2"/>
      <c r="G3" s="2"/>
      <c r="H3" s="2"/>
      <c r="I3" s="2"/>
      <c r="J3" s="2"/>
      <c r="K3" s="2"/>
    </row>
    <row r="4" customFormat="false" ht="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customFormat="false" ht="30" hidden="false" customHeight="true" outlineLevel="0" collapsed="false">
      <c r="A5" s="2"/>
      <c r="B5" s="5" t="s">
        <v>97</v>
      </c>
      <c r="C5" s="5" t="s">
        <v>98</v>
      </c>
      <c r="D5" s="5" t="s">
        <v>99</v>
      </c>
      <c r="E5" s="5" t="s">
        <v>100</v>
      </c>
      <c r="F5" s="5" t="s">
        <v>101</v>
      </c>
      <c r="G5" s="5" t="s">
        <v>34</v>
      </c>
      <c r="H5" s="5" t="s">
        <v>102</v>
      </c>
      <c r="I5" s="5" t="s">
        <v>103</v>
      </c>
      <c r="J5" s="5" t="s">
        <v>104</v>
      </c>
      <c r="K5" s="5" t="s">
        <v>105</v>
      </c>
    </row>
    <row r="6" customFormat="false" ht="30" hidden="false" customHeight="true" outlineLevel="0" collapsed="false">
      <c r="A6" s="2"/>
      <c r="B6" s="6" t="s">
        <v>106</v>
      </c>
      <c r="C6" s="6" t="s">
        <v>107</v>
      </c>
      <c r="D6" s="6" t="s">
        <v>60</v>
      </c>
      <c r="E6" s="6" t="s">
        <v>108</v>
      </c>
      <c r="F6" s="6" t="s">
        <v>109</v>
      </c>
      <c r="G6" s="6" t="s">
        <v>110</v>
      </c>
      <c r="H6" s="6" t="s">
        <v>111</v>
      </c>
      <c r="I6" s="6" t="s">
        <v>112</v>
      </c>
      <c r="J6" s="6" t="s">
        <v>113</v>
      </c>
      <c r="K6" s="6" t="s">
        <v>114</v>
      </c>
    </row>
    <row r="7" customFormat="false" ht="30" hidden="false" customHeight="true" outlineLevel="0" collapsed="false">
      <c r="A7" s="2"/>
      <c r="B7" s="6" t="s">
        <v>115</v>
      </c>
      <c r="C7" s="6" t="s">
        <v>116</v>
      </c>
      <c r="D7" s="6" t="s">
        <v>53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6" t="s">
        <v>122</v>
      </c>
      <c r="K7" s="6" t="s">
        <v>123</v>
      </c>
    </row>
    <row r="8" customFormat="false" ht="30" hidden="false" customHeight="true" outlineLevel="0" collapsed="false">
      <c r="A8" s="2"/>
      <c r="B8" s="6" t="s">
        <v>124</v>
      </c>
      <c r="C8" s="6" t="s">
        <v>125</v>
      </c>
      <c r="D8" s="6" t="s">
        <v>66</v>
      </c>
      <c r="E8" s="6" t="s">
        <v>126</v>
      </c>
      <c r="F8" s="6" t="s">
        <v>127</v>
      </c>
      <c r="G8" s="6" t="s">
        <v>128</v>
      </c>
      <c r="H8" s="6" t="s">
        <v>129</v>
      </c>
      <c r="I8" s="6" t="s">
        <v>130</v>
      </c>
      <c r="J8" s="6" t="s">
        <v>131</v>
      </c>
      <c r="K8" s="6" t="s">
        <v>132</v>
      </c>
    </row>
    <row r="9" customFormat="false" ht="30" hidden="false" customHeight="true" outlineLevel="0" collapsed="false">
      <c r="A9" s="2"/>
      <c r="B9" s="6" t="s">
        <v>133</v>
      </c>
      <c r="C9" s="6" t="s">
        <v>134</v>
      </c>
      <c r="D9" s="6" t="s">
        <v>73</v>
      </c>
      <c r="E9" s="6" t="s">
        <v>135</v>
      </c>
      <c r="F9" s="6" t="s">
        <v>136</v>
      </c>
      <c r="G9" s="6" t="s">
        <v>137</v>
      </c>
      <c r="H9" s="6" t="s">
        <v>138</v>
      </c>
      <c r="I9" s="6" t="s">
        <v>139</v>
      </c>
      <c r="J9" s="6" t="s">
        <v>140</v>
      </c>
      <c r="K9" s="6" t="s">
        <v>141</v>
      </c>
    </row>
    <row r="10" customFormat="false" ht="30" hidden="false" customHeight="true" outlineLevel="0" collapsed="false">
      <c r="A10" s="2"/>
      <c r="B10" s="6" t="s">
        <v>142</v>
      </c>
      <c r="C10" s="6" t="s">
        <v>143</v>
      </c>
      <c r="D10" s="6" t="s">
        <v>42</v>
      </c>
      <c r="E10" s="6" t="s">
        <v>144</v>
      </c>
      <c r="F10" s="6" t="s">
        <v>145</v>
      </c>
      <c r="G10" s="6" t="s">
        <v>146</v>
      </c>
      <c r="H10" s="6" t="s">
        <v>147</v>
      </c>
      <c r="I10" s="6" t="s">
        <v>148</v>
      </c>
      <c r="J10" s="6" t="s">
        <v>149</v>
      </c>
      <c r="K10" s="6" t="s">
        <v>150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0"/>
    <col collapsed="false" customWidth="true" hidden="false" outlineLevel="0" max="3" min="3" style="1" width="12"/>
    <col collapsed="false" customWidth="true" hidden="false" outlineLevel="0" max="4" min="4" style="1" width="30"/>
    <col collapsed="false" customWidth="true" hidden="false" outlineLevel="0" max="5" min="5" style="1" width="60"/>
    <col collapsed="false" customWidth="true" hidden="false" outlineLevel="0" max="6" min="6" style="1" width="18"/>
    <col collapsed="false" customWidth="true" hidden="false" outlineLevel="0" max="7" min="7" style="1" width="24"/>
    <col collapsed="false" customWidth="true" hidden="false" outlineLevel="0" max="9" min="8" style="1" width="20"/>
    <col collapsed="false" customWidth="true" hidden="false" outlineLevel="0" max="10" min="10" style="1" width="34"/>
    <col collapsed="false" customWidth="true" hidden="false" outlineLevel="0" max="11" min="11" style="1" width="36"/>
    <col collapsed="false" customWidth="true" hidden="false" outlineLevel="0" max="12" min="12" style="1" width="44"/>
  </cols>
  <sheetData>
    <row r="1" customFormat="false" ht="12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39.75" hidden="false" customHeight="true" outlineLevel="0" collapsed="false">
      <c r="A2" s="2"/>
      <c r="B2" s="3" t="s">
        <v>151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108.75" hidden="false" customHeight="true" outlineLevel="0" collapsed="false">
      <c r="A3" s="2"/>
      <c r="B3" s="4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customFormat="false" ht="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customFormat="false" ht="30" hidden="false" customHeight="true" outlineLevel="0" collapsed="false">
      <c r="A5" s="2"/>
      <c r="B5" s="5" t="s">
        <v>97</v>
      </c>
      <c r="C5" s="5" t="s">
        <v>153</v>
      </c>
      <c r="D5" s="5" t="s">
        <v>154</v>
      </c>
      <c r="E5" s="5" t="s">
        <v>155</v>
      </c>
      <c r="F5" s="5" t="s">
        <v>156</v>
      </c>
      <c r="G5" s="5" t="s">
        <v>157</v>
      </c>
      <c r="H5" s="5" t="s">
        <v>158</v>
      </c>
      <c r="I5" s="5" t="s">
        <v>159</v>
      </c>
      <c r="J5" s="5" t="s">
        <v>160</v>
      </c>
      <c r="K5" s="5" t="s">
        <v>161</v>
      </c>
      <c r="L5" s="5" t="s">
        <v>162</v>
      </c>
    </row>
    <row r="6" customFormat="false" ht="30" hidden="false" customHeight="true" outlineLevel="0" collapsed="false">
      <c r="A6" s="2"/>
      <c r="B6" s="6" t="s">
        <v>106</v>
      </c>
      <c r="C6" s="6" t="s">
        <v>163</v>
      </c>
      <c r="D6" s="6" t="s">
        <v>164</v>
      </c>
      <c r="E6" s="6" t="s">
        <v>165</v>
      </c>
      <c r="F6" s="6" t="s">
        <v>166</v>
      </c>
      <c r="G6" s="6" t="s">
        <v>167</v>
      </c>
      <c r="H6" s="6" t="s">
        <v>60</v>
      </c>
      <c r="I6" s="6" t="s">
        <v>42</v>
      </c>
      <c r="J6" s="6" t="s">
        <v>108</v>
      </c>
      <c r="K6" s="6" t="s">
        <v>65</v>
      </c>
      <c r="L6" s="6" t="s">
        <v>168</v>
      </c>
    </row>
    <row r="7" customFormat="false" ht="30" hidden="false" customHeight="true" outlineLevel="0" collapsed="false">
      <c r="A7" s="2"/>
      <c r="B7" s="6" t="s">
        <v>106</v>
      </c>
      <c r="C7" s="6" t="s">
        <v>169</v>
      </c>
      <c r="D7" s="6" t="s">
        <v>170</v>
      </c>
      <c r="E7" s="6" t="s">
        <v>171</v>
      </c>
      <c r="F7" s="6" t="s">
        <v>172</v>
      </c>
      <c r="G7" s="6" t="s">
        <v>173</v>
      </c>
      <c r="H7" s="6" t="s">
        <v>60</v>
      </c>
      <c r="I7" s="6" t="s">
        <v>42</v>
      </c>
      <c r="J7" s="6" t="s">
        <v>108</v>
      </c>
      <c r="K7" s="6" t="s">
        <v>65</v>
      </c>
      <c r="L7" s="6" t="s">
        <v>168</v>
      </c>
    </row>
    <row r="8" customFormat="false" ht="30" hidden="false" customHeight="true" outlineLevel="0" collapsed="false">
      <c r="A8" s="2"/>
      <c r="B8" s="6" t="s">
        <v>106</v>
      </c>
      <c r="C8" s="6" t="s">
        <v>174</v>
      </c>
      <c r="D8" s="6" t="s">
        <v>175</v>
      </c>
      <c r="E8" s="6" t="s">
        <v>176</v>
      </c>
      <c r="F8" s="6" t="s">
        <v>87</v>
      </c>
      <c r="G8" s="6" t="s">
        <v>173</v>
      </c>
      <c r="H8" s="6" t="s">
        <v>60</v>
      </c>
      <c r="I8" s="6" t="s">
        <v>73</v>
      </c>
      <c r="J8" s="6" t="s">
        <v>108</v>
      </c>
      <c r="K8" s="6" t="s">
        <v>65</v>
      </c>
      <c r="L8" s="6" t="s">
        <v>168</v>
      </c>
    </row>
    <row r="9" customFormat="false" ht="30" hidden="false" customHeight="true" outlineLevel="0" collapsed="false">
      <c r="A9" s="2"/>
      <c r="B9" s="6" t="s">
        <v>106</v>
      </c>
      <c r="C9" s="6" t="s">
        <v>177</v>
      </c>
      <c r="D9" s="6" t="s">
        <v>178</v>
      </c>
      <c r="E9" s="6" t="s">
        <v>179</v>
      </c>
      <c r="F9" s="6" t="s">
        <v>180</v>
      </c>
      <c r="G9" s="6" t="s">
        <v>181</v>
      </c>
      <c r="H9" s="6" t="s">
        <v>60</v>
      </c>
      <c r="I9" s="6" t="s">
        <v>53</v>
      </c>
      <c r="J9" s="6" t="s">
        <v>108</v>
      </c>
      <c r="K9" s="6" t="s">
        <v>65</v>
      </c>
      <c r="L9" s="6" t="s">
        <v>168</v>
      </c>
    </row>
    <row r="10" customFormat="false" ht="30" hidden="false" customHeight="true" outlineLevel="0" collapsed="false">
      <c r="A10" s="2"/>
      <c r="B10" s="6" t="s">
        <v>106</v>
      </c>
      <c r="C10" s="6" t="s">
        <v>182</v>
      </c>
      <c r="D10" s="6" t="s">
        <v>183</v>
      </c>
      <c r="E10" s="6" t="s">
        <v>184</v>
      </c>
      <c r="F10" s="6" t="s">
        <v>180</v>
      </c>
      <c r="G10" s="6" t="s">
        <v>181</v>
      </c>
      <c r="H10" s="6" t="s">
        <v>60</v>
      </c>
      <c r="I10" s="6" t="s">
        <v>66</v>
      </c>
      <c r="J10" s="6" t="s">
        <v>108</v>
      </c>
      <c r="K10" s="6" t="s">
        <v>65</v>
      </c>
      <c r="L10" s="6" t="s">
        <v>168</v>
      </c>
    </row>
    <row r="11" customFormat="false" ht="30" hidden="false" customHeight="true" outlineLevel="0" collapsed="false">
      <c r="A11" s="2"/>
      <c r="B11" s="6" t="s">
        <v>106</v>
      </c>
      <c r="C11" s="6" t="s">
        <v>185</v>
      </c>
      <c r="D11" s="6" t="s">
        <v>186</v>
      </c>
      <c r="E11" s="6" t="s">
        <v>187</v>
      </c>
      <c r="F11" s="6" t="s">
        <v>188</v>
      </c>
      <c r="G11" s="6" t="s">
        <v>167</v>
      </c>
      <c r="H11" s="6" t="s">
        <v>60</v>
      </c>
      <c r="I11" s="6" t="s">
        <v>73</v>
      </c>
      <c r="J11" s="6" t="s">
        <v>108</v>
      </c>
      <c r="K11" s="6" t="s">
        <v>65</v>
      </c>
      <c r="L11" s="6" t="s">
        <v>168</v>
      </c>
    </row>
    <row r="12" customFormat="false" ht="30" hidden="false" customHeight="true" outlineLevel="0" collapsed="false">
      <c r="A12" s="2"/>
      <c r="B12" s="6" t="s">
        <v>106</v>
      </c>
      <c r="C12" s="6" t="s">
        <v>189</v>
      </c>
      <c r="D12" s="6" t="s">
        <v>190</v>
      </c>
      <c r="E12" s="6" t="s">
        <v>191</v>
      </c>
      <c r="F12" s="6" t="s">
        <v>192</v>
      </c>
      <c r="G12" s="6" t="s">
        <v>173</v>
      </c>
      <c r="H12" s="6" t="s">
        <v>60</v>
      </c>
      <c r="I12" s="6" t="s">
        <v>42</v>
      </c>
      <c r="J12" s="6" t="s">
        <v>108</v>
      </c>
      <c r="K12" s="6" t="s">
        <v>65</v>
      </c>
      <c r="L12" s="6" t="s">
        <v>168</v>
      </c>
    </row>
    <row r="13" customFormat="false" ht="30" hidden="false" customHeight="true" outlineLevel="0" collapsed="false">
      <c r="A13" s="2"/>
      <c r="B13" s="6" t="s">
        <v>106</v>
      </c>
      <c r="C13" s="6" t="s">
        <v>193</v>
      </c>
      <c r="D13" s="6" t="s">
        <v>194</v>
      </c>
      <c r="E13" s="6" t="s">
        <v>195</v>
      </c>
      <c r="F13" s="6" t="s">
        <v>166</v>
      </c>
      <c r="G13" s="6" t="s">
        <v>167</v>
      </c>
      <c r="H13" s="6" t="s">
        <v>60</v>
      </c>
      <c r="I13" s="6" t="s">
        <v>66</v>
      </c>
      <c r="J13" s="6" t="s">
        <v>108</v>
      </c>
      <c r="K13" s="6" t="s">
        <v>65</v>
      </c>
      <c r="L13" s="6" t="s">
        <v>168</v>
      </c>
    </row>
    <row r="14" customFormat="false" ht="30" hidden="false" customHeight="true" outlineLevel="0" collapsed="false">
      <c r="A14" s="2"/>
      <c r="B14" s="6" t="s">
        <v>106</v>
      </c>
      <c r="C14" s="6" t="s">
        <v>196</v>
      </c>
      <c r="D14" s="6" t="s">
        <v>197</v>
      </c>
      <c r="E14" s="6" t="s">
        <v>198</v>
      </c>
      <c r="F14" s="6" t="s">
        <v>199</v>
      </c>
      <c r="G14" s="6" t="s">
        <v>167</v>
      </c>
      <c r="H14" s="6" t="s">
        <v>60</v>
      </c>
      <c r="I14" s="6" t="s">
        <v>66</v>
      </c>
      <c r="J14" s="6" t="s">
        <v>108</v>
      </c>
      <c r="K14" s="6" t="s">
        <v>65</v>
      </c>
      <c r="L14" s="6" t="s">
        <v>168</v>
      </c>
    </row>
    <row r="15" customFormat="false" ht="30" hidden="false" customHeight="true" outlineLevel="0" collapsed="false">
      <c r="A15" s="2"/>
      <c r="B15" s="6" t="s">
        <v>106</v>
      </c>
      <c r="C15" s="6" t="s">
        <v>200</v>
      </c>
      <c r="D15" s="6" t="s">
        <v>201</v>
      </c>
      <c r="E15" s="6" t="s">
        <v>202</v>
      </c>
      <c r="F15" s="6" t="s">
        <v>166</v>
      </c>
      <c r="G15" s="6" t="s">
        <v>167</v>
      </c>
      <c r="H15" s="6" t="s">
        <v>60</v>
      </c>
      <c r="I15" s="6" t="s">
        <v>42</v>
      </c>
      <c r="J15" s="6" t="s">
        <v>108</v>
      </c>
      <c r="K15" s="6" t="s">
        <v>65</v>
      </c>
      <c r="L15" s="6" t="s">
        <v>168</v>
      </c>
    </row>
    <row r="16" customFormat="false" ht="30" hidden="false" customHeight="true" outlineLevel="0" collapsed="false">
      <c r="A16" s="2"/>
      <c r="B16" s="6" t="s">
        <v>115</v>
      </c>
      <c r="C16" s="6" t="s">
        <v>203</v>
      </c>
      <c r="D16" s="6" t="s">
        <v>204</v>
      </c>
      <c r="E16" s="6" t="s">
        <v>205</v>
      </c>
      <c r="F16" s="6" t="s">
        <v>206</v>
      </c>
      <c r="G16" s="6" t="s">
        <v>173</v>
      </c>
      <c r="H16" s="6" t="s">
        <v>53</v>
      </c>
      <c r="I16" s="6" t="s">
        <v>42</v>
      </c>
      <c r="J16" s="6" t="s">
        <v>117</v>
      </c>
      <c r="K16" s="6" t="s">
        <v>58</v>
      </c>
      <c r="L16" s="6" t="s">
        <v>168</v>
      </c>
    </row>
    <row r="17" customFormat="false" ht="30" hidden="false" customHeight="true" outlineLevel="0" collapsed="false">
      <c r="A17" s="2"/>
      <c r="B17" s="6" t="s">
        <v>115</v>
      </c>
      <c r="C17" s="6" t="s">
        <v>207</v>
      </c>
      <c r="D17" s="6" t="s">
        <v>208</v>
      </c>
      <c r="E17" s="6" t="s">
        <v>209</v>
      </c>
      <c r="F17" s="6" t="s">
        <v>192</v>
      </c>
      <c r="G17" s="6" t="s">
        <v>167</v>
      </c>
      <c r="H17" s="6" t="s">
        <v>53</v>
      </c>
      <c r="I17" s="6" t="s">
        <v>42</v>
      </c>
      <c r="J17" s="6" t="s">
        <v>117</v>
      </c>
      <c r="K17" s="6" t="s">
        <v>58</v>
      </c>
      <c r="L17" s="6" t="s">
        <v>168</v>
      </c>
    </row>
    <row r="18" customFormat="false" ht="30" hidden="false" customHeight="true" outlineLevel="0" collapsed="false">
      <c r="A18" s="2"/>
      <c r="B18" s="6" t="s">
        <v>115</v>
      </c>
      <c r="C18" s="6" t="s">
        <v>210</v>
      </c>
      <c r="D18" s="6" t="s">
        <v>211</v>
      </c>
      <c r="E18" s="6" t="s">
        <v>212</v>
      </c>
      <c r="F18" s="6" t="s">
        <v>213</v>
      </c>
      <c r="G18" s="6" t="s">
        <v>173</v>
      </c>
      <c r="H18" s="6" t="s">
        <v>53</v>
      </c>
      <c r="I18" s="6" t="s">
        <v>73</v>
      </c>
      <c r="J18" s="6" t="s">
        <v>117</v>
      </c>
      <c r="K18" s="6" t="s">
        <v>58</v>
      </c>
      <c r="L18" s="6" t="s">
        <v>168</v>
      </c>
    </row>
    <row r="19" customFormat="false" ht="30" hidden="false" customHeight="true" outlineLevel="0" collapsed="false">
      <c r="A19" s="2"/>
      <c r="B19" s="6" t="s">
        <v>115</v>
      </c>
      <c r="C19" s="6" t="s">
        <v>214</v>
      </c>
      <c r="D19" s="6" t="s">
        <v>215</v>
      </c>
      <c r="E19" s="6" t="s">
        <v>216</v>
      </c>
      <c r="F19" s="6" t="s">
        <v>166</v>
      </c>
      <c r="G19" s="6" t="s">
        <v>173</v>
      </c>
      <c r="H19" s="6" t="s">
        <v>53</v>
      </c>
      <c r="I19" s="6" t="s">
        <v>60</v>
      </c>
      <c r="J19" s="6" t="s">
        <v>117</v>
      </c>
      <c r="K19" s="6" t="s">
        <v>58</v>
      </c>
      <c r="L19" s="6" t="s">
        <v>168</v>
      </c>
    </row>
    <row r="20" customFormat="false" ht="30" hidden="false" customHeight="true" outlineLevel="0" collapsed="false">
      <c r="A20" s="2"/>
      <c r="B20" s="6" t="s">
        <v>115</v>
      </c>
      <c r="C20" s="6" t="s">
        <v>217</v>
      </c>
      <c r="D20" s="6" t="s">
        <v>218</v>
      </c>
      <c r="E20" s="6" t="s">
        <v>219</v>
      </c>
      <c r="F20" s="6" t="s">
        <v>166</v>
      </c>
      <c r="G20" s="6" t="s">
        <v>173</v>
      </c>
      <c r="H20" s="6" t="s">
        <v>53</v>
      </c>
      <c r="I20" s="6" t="s">
        <v>60</v>
      </c>
      <c r="J20" s="6" t="s">
        <v>117</v>
      </c>
      <c r="K20" s="6" t="s">
        <v>58</v>
      </c>
      <c r="L20" s="6" t="s">
        <v>168</v>
      </c>
    </row>
    <row r="21" customFormat="false" ht="30" hidden="false" customHeight="true" outlineLevel="0" collapsed="false">
      <c r="A21" s="2"/>
      <c r="B21" s="6" t="s">
        <v>115</v>
      </c>
      <c r="C21" s="6" t="s">
        <v>220</v>
      </c>
      <c r="D21" s="6" t="s">
        <v>221</v>
      </c>
      <c r="E21" s="6" t="s">
        <v>222</v>
      </c>
      <c r="F21" s="6" t="s">
        <v>172</v>
      </c>
      <c r="G21" s="6" t="s">
        <v>173</v>
      </c>
      <c r="H21" s="6" t="s">
        <v>53</v>
      </c>
      <c r="I21" s="6" t="s">
        <v>42</v>
      </c>
      <c r="J21" s="6" t="s">
        <v>117</v>
      </c>
      <c r="K21" s="6" t="s">
        <v>58</v>
      </c>
      <c r="L21" s="6" t="s">
        <v>168</v>
      </c>
    </row>
    <row r="22" customFormat="false" ht="30" hidden="false" customHeight="true" outlineLevel="0" collapsed="false">
      <c r="A22" s="2"/>
      <c r="B22" s="6" t="s">
        <v>115</v>
      </c>
      <c r="C22" s="6" t="s">
        <v>223</v>
      </c>
      <c r="D22" s="6" t="s">
        <v>224</v>
      </c>
      <c r="E22" s="6" t="s">
        <v>225</v>
      </c>
      <c r="F22" s="6" t="s">
        <v>172</v>
      </c>
      <c r="G22" s="6" t="s">
        <v>173</v>
      </c>
      <c r="H22" s="6" t="s">
        <v>53</v>
      </c>
      <c r="I22" s="6" t="s">
        <v>42</v>
      </c>
      <c r="J22" s="6" t="s">
        <v>117</v>
      </c>
      <c r="K22" s="6" t="s">
        <v>58</v>
      </c>
      <c r="L22" s="6" t="s">
        <v>168</v>
      </c>
    </row>
    <row r="23" customFormat="false" ht="30" hidden="false" customHeight="true" outlineLevel="0" collapsed="false">
      <c r="A23" s="2"/>
      <c r="B23" s="6" t="s">
        <v>115</v>
      </c>
      <c r="C23" s="6" t="s">
        <v>226</v>
      </c>
      <c r="D23" s="6" t="s">
        <v>227</v>
      </c>
      <c r="E23" s="6" t="s">
        <v>228</v>
      </c>
      <c r="F23" s="6" t="s">
        <v>188</v>
      </c>
      <c r="G23" s="6" t="s">
        <v>167</v>
      </c>
      <c r="H23" s="6" t="s">
        <v>53</v>
      </c>
      <c r="I23" s="6" t="s">
        <v>73</v>
      </c>
      <c r="J23" s="6" t="s">
        <v>117</v>
      </c>
      <c r="K23" s="6" t="s">
        <v>58</v>
      </c>
      <c r="L23" s="6" t="s">
        <v>168</v>
      </c>
    </row>
    <row r="24" customFormat="false" ht="30" hidden="false" customHeight="true" outlineLevel="0" collapsed="false">
      <c r="A24" s="2"/>
      <c r="B24" s="6" t="s">
        <v>115</v>
      </c>
      <c r="C24" s="6" t="s">
        <v>229</v>
      </c>
      <c r="D24" s="6" t="s">
        <v>230</v>
      </c>
      <c r="E24" s="6" t="s">
        <v>231</v>
      </c>
      <c r="F24" s="6" t="s">
        <v>166</v>
      </c>
      <c r="G24" s="6" t="s">
        <v>167</v>
      </c>
      <c r="H24" s="6" t="s">
        <v>53</v>
      </c>
      <c r="I24" s="6" t="s">
        <v>60</v>
      </c>
      <c r="J24" s="6" t="s">
        <v>117</v>
      </c>
      <c r="K24" s="6" t="s">
        <v>58</v>
      </c>
      <c r="L24" s="6" t="s">
        <v>168</v>
      </c>
    </row>
    <row r="25" customFormat="false" ht="30" hidden="false" customHeight="true" outlineLevel="0" collapsed="false">
      <c r="A25" s="2"/>
      <c r="B25" s="6" t="s">
        <v>115</v>
      </c>
      <c r="C25" s="6" t="s">
        <v>232</v>
      </c>
      <c r="D25" s="6" t="s">
        <v>233</v>
      </c>
      <c r="E25" s="6" t="s">
        <v>234</v>
      </c>
      <c r="F25" s="6" t="s">
        <v>192</v>
      </c>
      <c r="G25" s="6" t="s">
        <v>167</v>
      </c>
      <c r="H25" s="6" t="s">
        <v>53</v>
      </c>
      <c r="I25" s="6" t="s">
        <v>66</v>
      </c>
      <c r="J25" s="6" t="s">
        <v>117</v>
      </c>
      <c r="K25" s="6" t="s">
        <v>58</v>
      </c>
      <c r="L25" s="6" t="s">
        <v>168</v>
      </c>
    </row>
    <row r="26" customFormat="false" ht="30" hidden="false" customHeight="true" outlineLevel="0" collapsed="false">
      <c r="A26" s="2"/>
      <c r="B26" s="6" t="s">
        <v>124</v>
      </c>
      <c r="C26" s="6" t="s">
        <v>235</v>
      </c>
      <c r="D26" s="6" t="s">
        <v>236</v>
      </c>
      <c r="E26" s="6" t="s">
        <v>237</v>
      </c>
      <c r="F26" s="6" t="s">
        <v>166</v>
      </c>
      <c r="G26" s="6" t="s">
        <v>167</v>
      </c>
      <c r="H26" s="6" t="s">
        <v>66</v>
      </c>
      <c r="I26" s="6" t="s">
        <v>42</v>
      </c>
      <c r="J26" s="6" t="s">
        <v>126</v>
      </c>
      <c r="K26" s="6" t="s">
        <v>71</v>
      </c>
      <c r="L26" s="6" t="s">
        <v>168</v>
      </c>
    </row>
    <row r="27" customFormat="false" ht="30" hidden="false" customHeight="true" outlineLevel="0" collapsed="false">
      <c r="A27" s="2"/>
      <c r="B27" s="6" t="s">
        <v>124</v>
      </c>
      <c r="C27" s="6" t="s">
        <v>238</v>
      </c>
      <c r="D27" s="6" t="s">
        <v>239</v>
      </c>
      <c r="E27" s="6" t="s">
        <v>240</v>
      </c>
      <c r="F27" s="6" t="s">
        <v>192</v>
      </c>
      <c r="G27" s="6" t="s">
        <v>167</v>
      </c>
      <c r="H27" s="6" t="s">
        <v>66</v>
      </c>
      <c r="I27" s="6" t="s">
        <v>53</v>
      </c>
      <c r="J27" s="6" t="s">
        <v>126</v>
      </c>
      <c r="K27" s="6" t="s">
        <v>71</v>
      </c>
      <c r="L27" s="6" t="s">
        <v>168</v>
      </c>
    </row>
    <row r="28" customFormat="false" ht="30" hidden="false" customHeight="true" outlineLevel="0" collapsed="false">
      <c r="A28" s="2"/>
      <c r="B28" s="6" t="s">
        <v>124</v>
      </c>
      <c r="C28" s="6" t="s">
        <v>241</v>
      </c>
      <c r="D28" s="6" t="s">
        <v>242</v>
      </c>
      <c r="E28" s="6" t="s">
        <v>243</v>
      </c>
      <c r="F28" s="6" t="s">
        <v>87</v>
      </c>
      <c r="G28" s="6" t="s">
        <v>181</v>
      </c>
      <c r="H28" s="6" t="s">
        <v>66</v>
      </c>
      <c r="I28" s="6" t="s">
        <v>60</v>
      </c>
      <c r="J28" s="6" t="s">
        <v>126</v>
      </c>
      <c r="K28" s="6" t="s">
        <v>71</v>
      </c>
      <c r="L28" s="6" t="s">
        <v>168</v>
      </c>
    </row>
    <row r="29" customFormat="false" ht="30" hidden="false" customHeight="true" outlineLevel="0" collapsed="false">
      <c r="A29" s="2"/>
      <c r="B29" s="6" t="s">
        <v>124</v>
      </c>
      <c r="C29" s="6" t="s">
        <v>244</v>
      </c>
      <c r="D29" s="6" t="s">
        <v>245</v>
      </c>
      <c r="E29" s="6" t="s">
        <v>246</v>
      </c>
      <c r="F29" s="6" t="s">
        <v>166</v>
      </c>
      <c r="G29" s="6" t="s">
        <v>167</v>
      </c>
      <c r="H29" s="6" t="s">
        <v>66</v>
      </c>
      <c r="I29" s="6" t="s">
        <v>53</v>
      </c>
      <c r="J29" s="6" t="s">
        <v>126</v>
      </c>
      <c r="K29" s="6" t="s">
        <v>71</v>
      </c>
      <c r="L29" s="6" t="s">
        <v>168</v>
      </c>
    </row>
    <row r="30" customFormat="false" ht="30" hidden="false" customHeight="true" outlineLevel="0" collapsed="false">
      <c r="A30" s="2"/>
      <c r="B30" s="6" t="s">
        <v>124</v>
      </c>
      <c r="C30" s="6" t="s">
        <v>247</v>
      </c>
      <c r="D30" s="6" t="s">
        <v>248</v>
      </c>
      <c r="E30" s="6" t="s">
        <v>249</v>
      </c>
      <c r="F30" s="6" t="s">
        <v>250</v>
      </c>
      <c r="G30" s="6" t="s">
        <v>173</v>
      </c>
      <c r="H30" s="6" t="s">
        <v>66</v>
      </c>
      <c r="I30" s="6" t="s">
        <v>42</v>
      </c>
      <c r="J30" s="6" t="s">
        <v>126</v>
      </c>
      <c r="K30" s="6" t="s">
        <v>71</v>
      </c>
      <c r="L30" s="6" t="s">
        <v>168</v>
      </c>
    </row>
    <row r="31" customFormat="false" ht="30" hidden="false" customHeight="true" outlineLevel="0" collapsed="false">
      <c r="A31" s="2"/>
      <c r="B31" s="6" t="s">
        <v>124</v>
      </c>
      <c r="C31" s="6" t="s">
        <v>251</v>
      </c>
      <c r="D31" s="6" t="s">
        <v>252</v>
      </c>
      <c r="E31" s="6" t="s">
        <v>253</v>
      </c>
      <c r="F31" s="6" t="s">
        <v>250</v>
      </c>
      <c r="G31" s="6" t="s">
        <v>181</v>
      </c>
      <c r="H31" s="6" t="s">
        <v>66</v>
      </c>
      <c r="I31" s="6" t="s">
        <v>42</v>
      </c>
      <c r="J31" s="6" t="s">
        <v>126</v>
      </c>
      <c r="K31" s="6" t="s">
        <v>71</v>
      </c>
      <c r="L31" s="6" t="s">
        <v>168</v>
      </c>
    </row>
    <row r="32" customFormat="false" ht="30" hidden="false" customHeight="true" outlineLevel="0" collapsed="false">
      <c r="A32" s="2"/>
      <c r="B32" s="6" t="s">
        <v>124</v>
      </c>
      <c r="C32" s="6" t="s">
        <v>254</v>
      </c>
      <c r="D32" s="6" t="s">
        <v>255</v>
      </c>
      <c r="E32" s="6" t="s">
        <v>256</v>
      </c>
      <c r="F32" s="6" t="s">
        <v>213</v>
      </c>
      <c r="G32" s="6" t="s">
        <v>173</v>
      </c>
      <c r="H32" s="6" t="s">
        <v>66</v>
      </c>
      <c r="I32" s="6" t="s">
        <v>60</v>
      </c>
      <c r="J32" s="6" t="s">
        <v>126</v>
      </c>
      <c r="K32" s="6" t="s">
        <v>71</v>
      </c>
      <c r="L32" s="6" t="s">
        <v>168</v>
      </c>
    </row>
    <row r="33" customFormat="false" ht="30" hidden="false" customHeight="true" outlineLevel="0" collapsed="false">
      <c r="A33" s="2"/>
      <c r="B33" s="6" t="s">
        <v>124</v>
      </c>
      <c r="C33" s="6" t="s">
        <v>257</v>
      </c>
      <c r="D33" s="6" t="s">
        <v>258</v>
      </c>
      <c r="E33" s="6" t="s">
        <v>259</v>
      </c>
      <c r="F33" s="6" t="s">
        <v>87</v>
      </c>
      <c r="G33" s="6" t="s">
        <v>167</v>
      </c>
      <c r="H33" s="6" t="s">
        <v>66</v>
      </c>
      <c r="I33" s="6" t="s">
        <v>60</v>
      </c>
      <c r="J33" s="6" t="s">
        <v>126</v>
      </c>
      <c r="K33" s="6" t="s">
        <v>71</v>
      </c>
      <c r="L33" s="6" t="s">
        <v>168</v>
      </c>
    </row>
    <row r="34" customFormat="false" ht="30" hidden="false" customHeight="true" outlineLevel="0" collapsed="false">
      <c r="A34" s="2"/>
      <c r="B34" s="6" t="s">
        <v>124</v>
      </c>
      <c r="C34" s="6" t="s">
        <v>260</v>
      </c>
      <c r="D34" s="6" t="s">
        <v>261</v>
      </c>
      <c r="E34" s="6" t="s">
        <v>262</v>
      </c>
      <c r="F34" s="6" t="s">
        <v>192</v>
      </c>
      <c r="G34" s="6" t="s">
        <v>167</v>
      </c>
      <c r="H34" s="6" t="s">
        <v>66</v>
      </c>
      <c r="I34" s="6" t="s">
        <v>53</v>
      </c>
      <c r="J34" s="6" t="s">
        <v>126</v>
      </c>
      <c r="K34" s="6" t="s">
        <v>71</v>
      </c>
      <c r="L34" s="6" t="s">
        <v>168</v>
      </c>
    </row>
    <row r="35" customFormat="false" ht="30" hidden="false" customHeight="true" outlineLevel="0" collapsed="false">
      <c r="A35" s="2"/>
      <c r="B35" s="6" t="s">
        <v>124</v>
      </c>
      <c r="C35" s="6" t="s">
        <v>263</v>
      </c>
      <c r="D35" s="6" t="s">
        <v>264</v>
      </c>
      <c r="E35" s="6" t="s">
        <v>265</v>
      </c>
      <c r="F35" s="6" t="s">
        <v>180</v>
      </c>
      <c r="G35" s="6" t="s">
        <v>181</v>
      </c>
      <c r="H35" s="6" t="s">
        <v>66</v>
      </c>
      <c r="I35" s="6" t="s">
        <v>42</v>
      </c>
      <c r="J35" s="6" t="s">
        <v>126</v>
      </c>
      <c r="K35" s="6" t="s">
        <v>71</v>
      </c>
      <c r="L35" s="6" t="s">
        <v>168</v>
      </c>
    </row>
    <row r="36" customFormat="false" ht="30" hidden="false" customHeight="true" outlineLevel="0" collapsed="false">
      <c r="A36" s="2"/>
      <c r="B36" s="6" t="s">
        <v>133</v>
      </c>
      <c r="C36" s="6" t="s">
        <v>266</v>
      </c>
      <c r="D36" s="6" t="s">
        <v>267</v>
      </c>
      <c r="E36" s="6" t="s">
        <v>268</v>
      </c>
      <c r="F36" s="6" t="s">
        <v>213</v>
      </c>
      <c r="G36" s="6" t="s">
        <v>173</v>
      </c>
      <c r="H36" s="6" t="s">
        <v>73</v>
      </c>
      <c r="I36" s="6" t="s">
        <v>42</v>
      </c>
      <c r="J36" s="6" t="s">
        <v>135</v>
      </c>
      <c r="K36" s="6" t="s">
        <v>78</v>
      </c>
      <c r="L36" s="6" t="s">
        <v>168</v>
      </c>
    </row>
    <row r="37" customFormat="false" ht="30" hidden="false" customHeight="true" outlineLevel="0" collapsed="false">
      <c r="A37" s="2"/>
      <c r="B37" s="6" t="s">
        <v>133</v>
      </c>
      <c r="C37" s="6" t="s">
        <v>269</v>
      </c>
      <c r="D37" s="6" t="s">
        <v>270</v>
      </c>
      <c r="E37" s="6" t="s">
        <v>271</v>
      </c>
      <c r="F37" s="6" t="s">
        <v>166</v>
      </c>
      <c r="G37" s="6" t="s">
        <v>173</v>
      </c>
      <c r="H37" s="6" t="s">
        <v>73</v>
      </c>
      <c r="I37" s="6" t="s">
        <v>60</v>
      </c>
      <c r="J37" s="6" t="s">
        <v>135</v>
      </c>
      <c r="K37" s="6" t="s">
        <v>78</v>
      </c>
      <c r="L37" s="6" t="s">
        <v>168</v>
      </c>
    </row>
    <row r="38" customFormat="false" ht="30" hidden="false" customHeight="true" outlineLevel="0" collapsed="false">
      <c r="A38" s="2"/>
      <c r="B38" s="6" t="s">
        <v>133</v>
      </c>
      <c r="C38" s="6" t="s">
        <v>272</v>
      </c>
      <c r="D38" s="6" t="s">
        <v>273</v>
      </c>
      <c r="E38" s="6" t="s">
        <v>274</v>
      </c>
      <c r="F38" s="6" t="s">
        <v>213</v>
      </c>
      <c r="G38" s="6" t="s">
        <v>173</v>
      </c>
      <c r="H38" s="6" t="s">
        <v>73</v>
      </c>
      <c r="I38" s="6" t="s">
        <v>42</v>
      </c>
      <c r="J38" s="6" t="s">
        <v>135</v>
      </c>
      <c r="K38" s="6" t="s">
        <v>78</v>
      </c>
      <c r="L38" s="6" t="s">
        <v>168</v>
      </c>
    </row>
    <row r="39" customFormat="false" ht="30" hidden="false" customHeight="true" outlineLevel="0" collapsed="false">
      <c r="A39" s="2"/>
      <c r="B39" s="6" t="s">
        <v>133</v>
      </c>
      <c r="C39" s="6" t="s">
        <v>275</v>
      </c>
      <c r="D39" s="6" t="s">
        <v>276</v>
      </c>
      <c r="E39" s="6" t="s">
        <v>277</v>
      </c>
      <c r="F39" s="6" t="s">
        <v>188</v>
      </c>
      <c r="G39" s="6" t="s">
        <v>167</v>
      </c>
      <c r="H39" s="6" t="s">
        <v>73</v>
      </c>
      <c r="I39" s="6" t="s">
        <v>53</v>
      </c>
      <c r="J39" s="6" t="s">
        <v>135</v>
      </c>
      <c r="K39" s="6" t="s">
        <v>78</v>
      </c>
      <c r="L39" s="6" t="s">
        <v>168</v>
      </c>
    </row>
    <row r="40" customFormat="false" ht="30" hidden="false" customHeight="true" outlineLevel="0" collapsed="false">
      <c r="A40" s="2"/>
      <c r="B40" s="6" t="s">
        <v>133</v>
      </c>
      <c r="C40" s="6" t="s">
        <v>278</v>
      </c>
      <c r="D40" s="6" t="s">
        <v>279</v>
      </c>
      <c r="E40" s="6" t="s">
        <v>280</v>
      </c>
      <c r="F40" s="6" t="s">
        <v>166</v>
      </c>
      <c r="G40" s="6" t="s">
        <v>167</v>
      </c>
      <c r="H40" s="6" t="s">
        <v>73</v>
      </c>
      <c r="I40" s="6" t="s">
        <v>42</v>
      </c>
      <c r="J40" s="6" t="s">
        <v>135</v>
      </c>
      <c r="K40" s="6" t="s">
        <v>78</v>
      </c>
      <c r="L40" s="6" t="s">
        <v>168</v>
      </c>
    </row>
    <row r="41" customFormat="false" ht="30" hidden="false" customHeight="true" outlineLevel="0" collapsed="false">
      <c r="A41" s="2"/>
      <c r="B41" s="6" t="s">
        <v>133</v>
      </c>
      <c r="C41" s="6" t="s">
        <v>281</v>
      </c>
      <c r="D41" s="6" t="s">
        <v>282</v>
      </c>
      <c r="E41" s="6" t="s">
        <v>283</v>
      </c>
      <c r="F41" s="6" t="s">
        <v>284</v>
      </c>
      <c r="G41" s="6" t="s">
        <v>173</v>
      </c>
      <c r="H41" s="6" t="s">
        <v>73</v>
      </c>
      <c r="I41" s="6" t="s">
        <v>60</v>
      </c>
      <c r="J41" s="6" t="s">
        <v>135</v>
      </c>
      <c r="K41" s="6" t="s">
        <v>78</v>
      </c>
      <c r="L41" s="6" t="s">
        <v>168</v>
      </c>
    </row>
    <row r="42" customFormat="false" ht="30" hidden="false" customHeight="true" outlineLevel="0" collapsed="false">
      <c r="A42" s="2"/>
      <c r="B42" s="6" t="s">
        <v>133</v>
      </c>
      <c r="C42" s="6" t="s">
        <v>285</v>
      </c>
      <c r="D42" s="6" t="s">
        <v>286</v>
      </c>
      <c r="E42" s="6" t="s">
        <v>287</v>
      </c>
      <c r="F42" s="6" t="s">
        <v>213</v>
      </c>
      <c r="G42" s="6" t="s">
        <v>173</v>
      </c>
      <c r="H42" s="6" t="s">
        <v>73</v>
      </c>
      <c r="I42" s="6" t="s">
        <v>66</v>
      </c>
      <c r="J42" s="6" t="s">
        <v>135</v>
      </c>
      <c r="K42" s="6" t="s">
        <v>78</v>
      </c>
      <c r="L42" s="6" t="s">
        <v>168</v>
      </c>
    </row>
    <row r="43" customFormat="false" ht="30" hidden="false" customHeight="true" outlineLevel="0" collapsed="false">
      <c r="A43" s="2"/>
      <c r="B43" s="6" t="s">
        <v>133</v>
      </c>
      <c r="C43" s="6" t="s">
        <v>288</v>
      </c>
      <c r="D43" s="6" t="s">
        <v>289</v>
      </c>
      <c r="E43" s="6" t="s">
        <v>290</v>
      </c>
      <c r="F43" s="6" t="s">
        <v>284</v>
      </c>
      <c r="G43" s="6" t="s">
        <v>167</v>
      </c>
      <c r="H43" s="6" t="s">
        <v>73</v>
      </c>
      <c r="I43" s="6" t="s">
        <v>60</v>
      </c>
      <c r="J43" s="6" t="s">
        <v>135</v>
      </c>
      <c r="K43" s="6" t="s">
        <v>78</v>
      </c>
      <c r="L43" s="6" t="s">
        <v>168</v>
      </c>
    </row>
    <row r="44" customFormat="false" ht="30" hidden="false" customHeight="true" outlineLevel="0" collapsed="false">
      <c r="A44" s="2"/>
      <c r="B44" s="6" t="s">
        <v>133</v>
      </c>
      <c r="C44" s="6" t="s">
        <v>291</v>
      </c>
      <c r="D44" s="6" t="s">
        <v>292</v>
      </c>
      <c r="E44" s="6" t="s">
        <v>293</v>
      </c>
      <c r="F44" s="6" t="s">
        <v>166</v>
      </c>
      <c r="G44" s="6" t="s">
        <v>173</v>
      </c>
      <c r="H44" s="6" t="s">
        <v>73</v>
      </c>
      <c r="I44" s="6" t="s">
        <v>42</v>
      </c>
      <c r="J44" s="6" t="s">
        <v>135</v>
      </c>
      <c r="K44" s="6" t="s">
        <v>78</v>
      </c>
      <c r="L44" s="6" t="s">
        <v>168</v>
      </c>
    </row>
    <row r="45" customFormat="false" ht="30" hidden="false" customHeight="true" outlineLevel="0" collapsed="false">
      <c r="A45" s="2"/>
      <c r="B45" s="6" t="s">
        <v>133</v>
      </c>
      <c r="C45" s="6" t="s">
        <v>294</v>
      </c>
      <c r="D45" s="6" t="s">
        <v>295</v>
      </c>
      <c r="E45" s="6" t="s">
        <v>296</v>
      </c>
      <c r="F45" s="6" t="s">
        <v>87</v>
      </c>
      <c r="G45" s="6" t="s">
        <v>181</v>
      </c>
      <c r="H45" s="6" t="s">
        <v>73</v>
      </c>
      <c r="I45" s="6" t="s">
        <v>60</v>
      </c>
      <c r="J45" s="6" t="s">
        <v>135</v>
      </c>
      <c r="K45" s="6" t="s">
        <v>78</v>
      </c>
      <c r="L45" s="6" t="s">
        <v>168</v>
      </c>
    </row>
    <row r="46" customFormat="false" ht="30" hidden="false" customHeight="true" outlineLevel="0" collapsed="false">
      <c r="A46" s="2"/>
      <c r="B46" s="6" t="s">
        <v>142</v>
      </c>
      <c r="C46" s="6" t="s">
        <v>297</v>
      </c>
      <c r="D46" s="6" t="s">
        <v>298</v>
      </c>
      <c r="E46" s="6" t="s">
        <v>299</v>
      </c>
      <c r="F46" s="6" t="s">
        <v>250</v>
      </c>
      <c r="G46" s="6" t="s">
        <v>173</v>
      </c>
      <c r="H46" s="6" t="s">
        <v>42</v>
      </c>
      <c r="I46" s="6" t="s">
        <v>66</v>
      </c>
      <c r="J46" s="6" t="s">
        <v>144</v>
      </c>
      <c r="K46" s="6" t="s">
        <v>47</v>
      </c>
      <c r="L46" s="6" t="s">
        <v>168</v>
      </c>
    </row>
    <row r="47" customFormat="false" ht="30" hidden="false" customHeight="true" outlineLevel="0" collapsed="false">
      <c r="A47" s="2"/>
      <c r="B47" s="6" t="s">
        <v>142</v>
      </c>
      <c r="C47" s="6" t="s">
        <v>300</v>
      </c>
      <c r="D47" s="6" t="s">
        <v>301</v>
      </c>
      <c r="E47" s="6" t="s">
        <v>302</v>
      </c>
      <c r="F47" s="6" t="s">
        <v>303</v>
      </c>
      <c r="G47" s="6" t="s">
        <v>181</v>
      </c>
      <c r="H47" s="6" t="s">
        <v>42</v>
      </c>
      <c r="I47" s="6" t="s">
        <v>53</v>
      </c>
      <c r="J47" s="6" t="s">
        <v>144</v>
      </c>
      <c r="K47" s="6" t="s">
        <v>47</v>
      </c>
      <c r="L47" s="6" t="s">
        <v>168</v>
      </c>
    </row>
    <row r="48" customFormat="false" ht="30" hidden="false" customHeight="true" outlineLevel="0" collapsed="false">
      <c r="A48" s="2"/>
      <c r="B48" s="6" t="s">
        <v>142</v>
      </c>
      <c r="C48" s="6" t="s">
        <v>304</v>
      </c>
      <c r="D48" s="6" t="s">
        <v>305</v>
      </c>
      <c r="E48" s="6" t="s">
        <v>306</v>
      </c>
      <c r="F48" s="6" t="s">
        <v>303</v>
      </c>
      <c r="G48" s="6" t="s">
        <v>181</v>
      </c>
      <c r="H48" s="6" t="s">
        <v>42</v>
      </c>
      <c r="I48" s="6" t="s">
        <v>60</v>
      </c>
      <c r="J48" s="6" t="s">
        <v>144</v>
      </c>
      <c r="K48" s="6" t="s">
        <v>47</v>
      </c>
      <c r="L48" s="6" t="s">
        <v>168</v>
      </c>
    </row>
    <row r="49" customFormat="false" ht="30" hidden="false" customHeight="true" outlineLevel="0" collapsed="false">
      <c r="A49" s="2"/>
      <c r="B49" s="6" t="s">
        <v>142</v>
      </c>
      <c r="C49" s="6" t="s">
        <v>307</v>
      </c>
      <c r="D49" s="6" t="s">
        <v>308</v>
      </c>
      <c r="E49" s="6" t="s">
        <v>309</v>
      </c>
      <c r="F49" s="6" t="s">
        <v>213</v>
      </c>
      <c r="G49" s="6" t="s">
        <v>173</v>
      </c>
      <c r="H49" s="6" t="s">
        <v>42</v>
      </c>
      <c r="I49" s="6" t="s">
        <v>73</v>
      </c>
      <c r="J49" s="6" t="s">
        <v>144</v>
      </c>
      <c r="K49" s="6" t="s">
        <v>47</v>
      </c>
      <c r="L49" s="6" t="s">
        <v>168</v>
      </c>
    </row>
    <row r="50" customFormat="false" ht="30" hidden="false" customHeight="true" outlineLevel="0" collapsed="false">
      <c r="A50" s="2"/>
      <c r="B50" s="6" t="s">
        <v>142</v>
      </c>
      <c r="C50" s="6" t="s">
        <v>310</v>
      </c>
      <c r="D50" s="6" t="s">
        <v>311</v>
      </c>
      <c r="E50" s="6" t="s">
        <v>312</v>
      </c>
      <c r="F50" s="6" t="s">
        <v>313</v>
      </c>
      <c r="G50" s="6" t="s">
        <v>173</v>
      </c>
      <c r="H50" s="6" t="s">
        <v>42</v>
      </c>
      <c r="I50" s="6" t="s">
        <v>53</v>
      </c>
      <c r="J50" s="6" t="s">
        <v>144</v>
      </c>
      <c r="K50" s="6" t="s">
        <v>47</v>
      </c>
      <c r="L50" s="6" t="s">
        <v>168</v>
      </c>
    </row>
    <row r="51" customFormat="false" ht="30" hidden="false" customHeight="true" outlineLevel="0" collapsed="false">
      <c r="A51" s="2"/>
      <c r="B51" s="6" t="s">
        <v>142</v>
      </c>
      <c r="C51" s="6" t="s">
        <v>314</v>
      </c>
      <c r="D51" s="6" t="s">
        <v>315</v>
      </c>
      <c r="E51" s="6" t="s">
        <v>316</v>
      </c>
      <c r="F51" s="6" t="s">
        <v>313</v>
      </c>
      <c r="G51" s="6" t="s">
        <v>173</v>
      </c>
      <c r="H51" s="6" t="s">
        <v>42</v>
      </c>
      <c r="I51" s="6" t="s">
        <v>60</v>
      </c>
      <c r="J51" s="6" t="s">
        <v>144</v>
      </c>
      <c r="K51" s="6" t="s">
        <v>47</v>
      </c>
      <c r="L51" s="6" t="s">
        <v>168</v>
      </c>
    </row>
    <row r="52" customFormat="false" ht="30" hidden="false" customHeight="true" outlineLevel="0" collapsed="false">
      <c r="A52" s="2"/>
      <c r="B52" s="6" t="s">
        <v>142</v>
      </c>
      <c r="C52" s="6" t="s">
        <v>317</v>
      </c>
      <c r="D52" s="6" t="s">
        <v>318</v>
      </c>
      <c r="E52" s="6" t="s">
        <v>319</v>
      </c>
      <c r="F52" s="6" t="s">
        <v>188</v>
      </c>
      <c r="G52" s="6" t="s">
        <v>167</v>
      </c>
      <c r="H52" s="6" t="s">
        <v>42</v>
      </c>
      <c r="I52" s="6" t="s">
        <v>66</v>
      </c>
      <c r="J52" s="6" t="s">
        <v>144</v>
      </c>
      <c r="K52" s="6" t="s">
        <v>47</v>
      </c>
      <c r="L52" s="6" t="s">
        <v>168</v>
      </c>
    </row>
    <row r="53" customFormat="false" ht="30" hidden="false" customHeight="true" outlineLevel="0" collapsed="false">
      <c r="A53" s="2"/>
      <c r="B53" s="6" t="s">
        <v>142</v>
      </c>
      <c r="C53" s="6" t="s">
        <v>320</v>
      </c>
      <c r="D53" s="6" t="s">
        <v>321</v>
      </c>
      <c r="E53" s="6" t="s">
        <v>322</v>
      </c>
      <c r="F53" s="6" t="s">
        <v>250</v>
      </c>
      <c r="G53" s="6" t="s">
        <v>181</v>
      </c>
      <c r="H53" s="6" t="s">
        <v>42</v>
      </c>
      <c r="I53" s="6" t="s">
        <v>73</v>
      </c>
      <c r="J53" s="6" t="s">
        <v>144</v>
      </c>
      <c r="K53" s="6" t="s">
        <v>47</v>
      </c>
      <c r="L53" s="6" t="s">
        <v>168</v>
      </c>
    </row>
    <row r="54" customFormat="false" ht="30" hidden="false" customHeight="true" outlineLevel="0" collapsed="false">
      <c r="A54" s="2"/>
      <c r="B54" s="6" t="s">
        <v>142</v>
      </c>
      <c r="C54" s="6" t="s">
        <v>323</v>
      </c>
      <c r="D54" s="6" t="s">
        <v>324</v>
      </c>
      <c r="E54" s="6" t="s">
        <v>325</v>
      </c>
      <c r="F54" s="6" t="s">
        <v>213</v>
      </c>
      <c r="G54" s="6" t="s">
        <v>173</v>
      </c>
      <c r="H54" s="6" t="s">
        <v>42</v>
      </c>
      <c r="I54" s="6" t="s">
        <v>66</v>
      </c>
      <c r="J54" s="6" t="s">
        <v>144</v>
      </c>
      <c r="K54" s="6" t="s">
        <v>47</v>
      </c>
      <c r="L54" s="6" t="s">
        <v>168</v>
      </c>
    </row>
    <row r="55" customFormat="false" ht="30" hidden="false" customHeight="true" outlineLevel="0" collapsed="false">
      <c r="A55" s="2"/>
      <c r="B55" s="6" t="s">
        <v>142</v>
      </c>
      <c r="C55" s="6" t="s">
        <v>326</v>
      </c>
      <c r="D55" s="6" t="s">
        <v>327</v>
      </c>
      <c r="E55" s="6" t="s">
        <v>328</v>
      </c>
      <c r="F55" s="6" t="s">
        <v>313</v>
      </c>
      <c r="G55" s="6" t="s">
        <v>173</v>
      </c>
      <c r="H55" s="6" t="s">
        <v>42</v>
      </c>
      <c r="I55" s="6" t="s">
        <v>73</v>
      </c>
      <c r="J55" s="6" t="s">
        <v>144</v>
      </c>
      <c r="K55" s="6" t="s">
        <v>47</v>
      </c>
      <c r="L55" s="6" t="s">
        <v>168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0"/>
    <col collapsed="false" customWidth="true" hidden="false" outlineLevel="0" max="3" min="3" style="1" width="32"/>
    <col collapsed="false" customWidth="true" hidden="false" outlineLevel="0" max="4" min="4" style="1" width="18"/>
    <col collapsed="false" customWidth="true" hidden="false" outlineLevel="0" max="5" min="5" style="1" width="34"/>
    <col collapsed="false" customWidth="true" hidden="false" outlineLevel="0" max="6" min="6" style="1" width="60"/>
    <col collapsed="false" customWidth="true" hidden="false" outlineLevel="0" max="7" min="7" style="1" width="24"/>
    <col collapsed="false" customWidth="true" hidden="false" outlineLevel="0" max="8" min="8" style="1" width="14"/>
    <col collapsed="false" customWidth="true" hidden="false" outlineLevel="0" max="10" min="9" style="1" width="16"/>
    <col collapsed="false" customWidth="true" hidden="false" outlineLevel="0" max="11" min="11" style="1" width="22"/>
    <col collapsed="false" customWidth="true" hidden="false" outlineLevel="0" max="12" min="12" style="1" width="14"/>
    <col collapsed="false" customWidth="true" hidden="false" outlineLevel="0" max="13" min="13" style="1" width="52"/>
    <col collapsed="false" customWidth="true" hidden="false" outlineLevel="0" max="14" min="14" style="1" width="60"/>
  </cols>
  <sheetData>
    <row r="1" customFormat="false" ht="12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78.75" hidden="false" customHeight="true" outlineLevel="0" collapsed="false">
      <c r="A2" s="2"/>
      <c r="B2" s="3" t="s">
        <v>329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135.75" hidden="false" customHeight="true" outlineLevel="0" collapsed="false">
      <c r="A3" s="2"/>
      <c r="B3" s="4" t="s">
        <v>330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customFormat="false" ht="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customFormat="false" ht="30" hidden="false" customHeight="true" outlineLevel="0" collapsed="false">
      <c r="A5" s="2"/>
      <c r="B5" s="5" t="s">
        <v>97</v>
      </c>
      <c r="C5" s="5" t="s">
        <v>98</v>
      </c>
      <c r="D5" s="5" t="s">
        <v>31</v>
      </c>
      <c r="E5" s="5" t="s">
        <v>331</v>
      </c>
      <c r="F5" s="5" t="s">
        <v>155</v>
      </c>
      <c r="G5" s="5" t="s">
        <v>157</v>
      </c>
      <c r="H5" s="5" t="s">
        <v>332</v>
      </c>
      <c r="I5" s="5" t="s">
        <v>333</v>
      </c>
      <c r="J5" s="5" t="s">
        <v>334</v>
      </c>
      <c r="K5" s="5" t="s">
        <v>156</v>
      </c>
      <c r="L5" s="5" t="s">
        <v>335</v>
      </c>
      <c r="M5" s="5" t="s">
        <v>336</v>
      </c>
      <c r="N5" s="5" t="s">
        <v>337</v>
      </c>
    </row>
    <row r="6" customFormat="false" ht="30" hidden="false" customHeight="true" outlineLevel="0" collapsed="false">
      <c r="A6" s="2"/>
      <c r="B6" s="6" t="s">
        <v>106</v>
      </c>
      <c r="C6" s="6" t="s">
        <v>107</v>
      </c>
      <c r="D6" s="6" t="s">
        <v>60</v>
      </c>
      <c r="E6" s="6" t="s">
        <v>164</v>
      </c>
      <c r="F6" s="6" t="s">
        <v>165</v>
      </c>
      <c r="G6" s="6" t="s">
        <v>167</v>
      </c>
      <c r="H6" s="6" t="s">
        <v>338</v>
      </c>
      <c r="I6" s="6" t="s">
        <v>339</v>
      </c>
      <c r="J6" s="6" t="s">
        <v>340</v>
      </c>
      <c r="K6" s="6" t="s">
        <v>166</v>
      </c>
      <c r="L6" s="6" t="n">
        <f aca="false">IF(G6="Transactional",5,IF(G6="Commercial investigation",4,IF(G6="Informational",3,IF(G6="Navigational",2,1))))+IF(I6="Low",5,IF(I6="Medium",3,IF(I6="High",1,2)))+IF(J6="High",5,IF(J6="Medium",3,IF(J6="Low",1,2)))</f>
        <v>15</v>
      </c>
      <c r="M6" s="6" t="s">
        <v>341</v>
      </c>
      <c r="N6" s="6" t="s">
        <v>342</v>
      </c>
    </row>
    <row r="7" customFormat="false" ht="30" hidden="false" customHeight="true" outlineLevel="0" collapsed="false">
      <c r="A7" s="2"/>
      <c r="B7" s="6" t="s">
        <v>106</v>
      </c>
      <c r="C7" s="6" t="s">
        <v>107</v>
      </c>
      <c r="D7" s="6" t="s">
        <v>60</v>
      </c>
      <c r="E7" s="6" t="s">
        <v>343</v>
      </c>
      <c r="F7" s="6" t="s">
        <v>165</v>
      </c>
      <c r="G7" s="6" t="s">
        <v>173</v>
      </c>
      <c r="H7" s="6" t="s">
        <v>344</v>
      </c>
      <c r="I7" s="6" t="s">
        <v>339</v>
      </c>
      <c r="J7" s="6" t="s">
        <v>345</v>
      </c>
      <c r="K7" s="6" t="s">
        <v>346</v>
      </c>
      <c r="L7" s="6" t="n">
        <f aca="false">IF(G7="Transactional",5,IF(G7="Commercial investigation",4,IF(G7="Informational",3,IF(G7="Navigational",2,1))))+IF(I7="Low",5,IF(I7="Medium",3,IF(I7="High",1,2)))+IF(J7="High",5,IF(J7="Medium",3,IF(J7="Low",1,2)))</f>
        <v>11</v>
      </c>
      <c r="M7" s="6" t="s">
        <v>341</v>
      </c>
      <c r="N7" s="6" t="s">
        <v>347</v>
      </c>
    </row>
    <row r="8" customFormat="false" ht="30" hidden="false" customHeight="true" outlineLevel="0" collapsed="false">
      <c r="A8" s="2"/>
      <c r="B8" s="6" t="s">
        <v>106</v>
      </c>
      <c r="C8" s="6" t="s">
        <v>107</v>
      </c>
      <c r="D8" s="6" t="s">
        <v>60</v>
      </c>
      <c r="E8" s="6" t="s">
        <v>170</v>
      </c>
      <c r="F8" s="6" t="s">
        <v>171</v>
      </c>
      <c r="G8" s="6" t="s">
        <v>173</v>
      </c>
      <c r="H8" s="6" t="s">
        <v>344</v>
      </c>
      <c r="I8" s="6" t="s">
        <v>339</v>
      </c>
      <c r="J8" s="6" t="s">
        <v>345</v>
      </c>
      <c r="K8" s="6" t="s">
        <v>172</v>
      </c>
      <c r="L8" s="6" t="n">
        <f aca="false">IF(G8="Transactional",5,IF(G8="Commercial investigation",4,IF(G8="Informational",3,IF(G8="Navigational",2,1))))+IF(I8="Low",5,IF(I8="Medium",3,IF(I8="High",1,2)))+IF(J8="High",5,IF(J8="Medium",3,IF(J8="Low",1,2)))</f>
        <v>11</v>
      </c>
      <c r="M8" s="6" t="s">
        <v>341</v>
      </c>
      <c r="N8" s="6" t="s">
        <v>342</v>
      </c>
    </row>
    <row r="9" customFormat="false" ht="30" hidden="false" customHeight="true" outlineLevel="0" collapsed="false">
      <c r="A9" s="2"/>
      <c r="B9" s="6" t="s">
        <v>106</v>
      </c>
      <c r="C9" s="6" t="s">
        <v>107</v>
      </c>
      <c r="D9" s="6" t="s">
        <v>60</v>
      </c>
      <c r="E9" s="6" t="s">
        <v>348</v>
      </c>
      <c r="F9" s="6" t="s">
        <v>171</v>
      </c>
      <c r="G9" s="6" t="s">
        <v>173</v>
      </c>
      <c r="H9" s="6" t="s">
        <v>344</v>
      </c>
      <c r="I9" s="6" t="s">
        <v>339</v>
      </c>
      <c r="J9" s="6" t="s">
        <v>345</v>
      </c>
      <c r="K9" s="6" t="s">
        <v>346</v>
      </c>
      <c r="L9" s="6" t="n">
        <f aca="false">IF(G9="Transactional",5,IF(G9="Commercial investigation",4,IF(G9="Informational",3,IF(G9="Navigational",2,1))))+IF(I9="Low",5,IF(I9="Medium",3,IF(I9="High",1,2)))+IF(J9="High",5,IF(J9="Medium",3,IF(J9="Low",1,2)))</f>
        <v>11</v>
      </c>
      <c r="M9" s="6" t="s">
        <v>341</v>
      </c>
      <c r="N9" s="6" t="s">
        <v>347</v>
      </c>
    </row>
    <row r="10" customFormat="false" ht="30" hidden="false" customHeight="true" outlineLevel="0" collapsed="false">
      <c r="A10" s="2"/>
      <c r="B10" s="6" t="s">
        <v>106</v>
      </c>
      <c r="C10" s="6" t="s">
        <v>107</v>
      </c>
      <c r="D10" s="6" t="s">
        <v>60</v>
      </c>
      <c r="E10" s="6" t="s">
        <v>175</v>
      </c>
      <c r="F10" s="6" t="s">
        <v>176</v>
      </c>
      <c r="G10" s="6" t="s">
        <v>173</v>
      </c>
      <c r="H10" s="6" t="s">
        <v>344</v>
      </c>
      <c r="I10" s="6" t="s">
        <v>345</v>
      </c>
      <c r="J10" s="6" t="s">
        <v>345</v>
      </c>
      <c r="K10" s="6" t="s">
        <v>87</v>
      </c>
      <c r="L10" s="6" t="n">
        <f aca="false">IF(G10="Transactional",5,IF(G10="Commercial investigation",4,IF(G10="Informational",3,IF(G10="Navigational",2,1))))+IF(I10="Low",5,IF(I10="Medium",3,IF(I10="High",1,2)))+IF(J10="High",5,IF(J10="Medium",3,IF(J10="Low",1,2)))</f>
        <v>9</v>
      </c>
      <c r="M10" s="6" t="s">
        <v>341</v>
      </c>
      <c r="N10" s="6" t="s">
        <v>342</v>
      </c>
    </row>
    <row r="11" customFormat="false" ht="30" hidden="false" customHeight="true" outlineLevel="0" collapsed="false">
      <c r="A11" s="2"/>
      <c r="B11" s="6" t="s">
        <v>106</v>
      </c>
      <c r="C11" s="6" t="s">
        <v>107</v>
      </c>
      <c r="D11" s="6" t="s">
        <v>60</v>
      </c>
      <c r="E11" s="6" t="s">
        <v>349</v>
      </c>
      <c r="F11" s="6" t="s">
        <v>176</v>
      </c>
      <c r="G11" s="6" t="s">
        <v>173</v>
      </c>
      <c r="H11" s="6" t="s">
        <v>344</v>
      </c>
      <c r="I11" s="6" t="s">
        <v>345</v>
      </c>
      <c r="J11" s="6" t="s">
        <v>345</v>
      </c>
      <c r="K11" s="6" t="s">
        <v>346</v>
      </c>
      <c r="L11" s="6" t="n">
        <f aca="false">IF(G11="Transactional",5,IF(G11="Commercial investigation",4,IF(G11="Informational",3,IF(G11="Navigational",2,1))))+IF(I11="Low",5,IF(I11="Medium",3,IF(I11="High",1,2)))+IF(J11="High",5,IF(J11="Medium",3,IF(J11="Low",1,2)))</f>
        <v>9</v>
      </c>
      <c r="M11" s="6" t="s">
        <v>341</v>
      </c>
      <c r="N11" s="6" t="s">
        <v>347</v>
      </c>
    </row>
    <row r="12" customFormat="false" ht="30" hidden="false" customHeight="true" outlineLevel="0" collapsed="false">
      <c r="A12" s="2"/>
      <c r="B12" s="6" t="s">
        <v>106</v>
      </c>
      <c r="C12" s="6" t="s">
        <v>107</v>
      </c>
      <c r="D12" s="6" t="s">
        <v>60</v>
      </c>
      <c r="E12" s="6" t="s">
        <v>178</v>
      </c>
      <c r="F12" s="6" t="s">
        <v>179</v>
      </c>
      <c r="G12" s="6" t="s">
        <v>181</v>
      </c>
      <c r="H12" s="6" t="s">
        <v>350</v>
      </c>
      <c r="I12" s="6" t="s">
        <v>345</v>
      </c>
      <c r="J12" s="6" t="s">
        <v>340</v>
      </c>
      <c r="K12" s="6" t="s">
        <v>180</v>
      </c>
      <c r="L12" s="6" t="n">
        <f aca="false">IF(G12="Transactional",5,IF(G12="Commercial investigation",4,IF(G12="Informational",3,IF(G12="Navigational",2,1))))+IF(I12="Low",5,IF(I12="Medium",3,IF(I12="High",1,2)))+IF(J12="High",5,IF(J12="Medium",3,IF(J12="Low",1,2)))</f>
        <v>12</v>
      </c>
      <c r="M12" s="6" t="s">
        <v>341</v>
      </c>
      <c r="N12" s="6" t="s">
        <v>342</v>
      </c>
    </row>
    <row r="13" customFormat="false" ht="30" hidden="false" customHeight="true" outlineLevel="0" collapsed="false">
      <c r="A13" s="2"/>
      <c r="B13" s="6" t="s">
        <v>106</v>
      </c>
      <c r="C13" s="6" t="s">
        <v>107</v>
      </c>
      <c r="D13" s="6" t="s">
        <v>60</v>
      </c>
      <c r="E13" s="6" t="s">
        <v>351</v>
      </c>
      <c r="F13" s="6" t="s">
        <v>179</v>
      </c>
      <c r="G13" s="6" t="s">
        <v>173</v>
      </c>
      <c r="H13" s="6" t="s">
        <v>344</v>
      </c>
      <c r="I13" s="6" t="s">
        <v>345</v>
      </c>
      <c r="J13" s="6" t="s">
        <v>345</v>
      </c>
      <c r="K13" s="6" t="s">
        <v>346</v>
      </c>
      <c r="L13" s="6" t="n">
        <f aca="false">IF(G13="Transactional",5,IF(G13="Commercial investigation",4,IF(G13="Informational",3,IF(G13="Navigational",2,1))))+IF(I13="Low",5,IF(I13="Medium",3,IF(I13="High",1,2)))+IF(J13="High",5,IF(J13="Medium",3,IF(J13="Low",1,2)))</f>
        <v>9</v>
      </c>
      <c r="M13" s="6" t="s">
        <v>341</v>
      </c>
      <c r="N13" s="6" t="s">
        <v>347</v>
      </c>
    </row>
    <row r="14" customFormat="false" ht="30" hidden="false" customHeight="true" outlineLevel="0" collapsed="false">
      <c r="A14" s="2"/>
      <c r="B14" s="6" t="s">
        <v>106</v>
      </c>
      <c r="C14" s="6" t="s">
        <v>107</v>
      </c>
      <c r="D14" s="6" t="s">
        <v>60</v>
      </c>
      <c r="E14" s="6" t="s">
        <v>183</v>
      </c>
      <c r="F14" s="6" t="s">
        <v>184</v>
      </c>
      <c r="G14" s="6" t="s">
        <v>181</v>
      </c>
      <c r="H14" s="6" t="s">
        <v>350</v>
      </c>
      <c r="I14" s="6" t="s">
        <v>340</v>
      </c>
      <c r="J14" s="6" t="s">
        <v>340</v>
      </c>
      <c r="K14" s="6" t="s">
        <v>180</v>
      </c>
      <c r="L14" s="6" t="n">
        <f aca="false">IF(G14="Transactional",5,IF(G14="Commercial investigation",4,IF(G14="Informational",3,IF(G14="Navigational",2,1))))+IF(I14="Low",5,IF(I14="Medium",3,IF(I14="High",1,2)))+IF(J14="High",5,IF(J14="Medium",3,IF(J14="Low",1,2)))</f>
        <v>10</v>
      </c>
      <c r="M14" s="6" t="s">
        <v>341</v>
      </c>
      <c r="N14" s="6" t="s">
        <v>342</v>
      </c>
    </row>
    <row r="15" customFormat="false" ht="30" hidden="false" customHeight="true" outlineLevel="0" collapsed="false">
      <c r="A15" s="2"/>
      <c r="B15" s="6" t="s">
        <v>106</v>
      </c>
      <c r="C15" s="6" t="s">
        <v>107</v>
      </c>
      <c r="D15" s="6" t="s">
        <v>60</v>
      </c>
      <c r="E15" s="6" t="s">
        <v>352</v>
      </c>
      <c r="F15" s="6" t="s">
        <v>184</v>
      </c>
      <c r="G15" s="6" t="s">
        <v>173</v>
      </c>
      <c r="H15" s="6" t="s">
        <v>344</v>
      </c>
      <c r="I15" s="6" t="s">
        <v>345</v>
      </c>
      <c r="J15" s="6" t="s">
        <v>345</v>
      </c>
      <c r="K15" s="6" t="s">
        <v>346</v>
      </c>
      <c r="L15" s="6" t="n">
        <f aca="false">IF(G15="Transactional",5,IF(G15="Commercial investigation",4,IF(G15="Informational",3,IF(G15="Navigational",2,1))))+IF(I15="Low",5,IF(I15="Medium",3,IF(I15="High",1,2)))+IF(J15="High",5,IF(J15="Medium",3,IF(J15="Low",1,2)))</f>
        <v>9</v>
      </c>
      <c r="M15" s="6" t="s">
        <v>341</v>
      </c>
      <c r="N15" s="6" t="s">
        <v>347</v>
      </c>
    </row>
    <row r="16" customFormat="false" ht="30" hidden="false" customHeight="true" outlineLevel="0" collapsed="false">
      <c r="A16" s="2"/>
      <c r="B16" s="6" t="s">
        <v>106</v>
      </c>
      <c r="C16" s="6" t="s">
        <v>107</v>
      </c>
      <c r="D16" s="6" t="s">
        <v>60</v>
      </c>
      <c r="E16" s="6" t="s">
        <v>186</v>
      </c>
      <c r="F16" s="6" t="s">
        <v>187</v>
      </c>
      <c r="G16" s="6" t="s">
        <v>167</v>
      </c>
      <c r="H16" s="6" t="s">
        <v>338</v>
      </c>
      <c r="I16" s="6" t="s">
        <v>345</v>
      </c>
      <c r="J16" s="6" t="s">
        <v>340</v>
      </c>
      <c r="K16" s="6" t="s">
        <v>188</v>
      </c>
      <c r="L16" s="6" t="n">
        <f aca="false">IF(G16="Transactional",5,IF(G16="Commercial investigation",4,IF(G16="Informational",3,IF(G16="Navigational",2,1))))+IF(I16="Low",5,IF(I16="Medium",3,IF(I16="High",1,2)))+IF(J16="High",5,IF(J16="Medium",3,IF(J16="Low",1,2)))</f>
        <v>13</v>
      </c>
      <c r="M16" s="6" t="s">
        <v>341</v>
      </c>
      <c r="N16" s="6" t="s">
        <v>342</v>
      </c>
    </row>
    <row r="17" customFormat="false" ht="30" hidden="false" customHeight="true" outlineLevel="0" collapsed="false">
      <c r="A17" s="2"/>
      <c r="B17" s="6" t="s">
        <v>106</v>
      </c>
      <c r="C17" s="6" t="s">
        <v>107</v>
      </c>
      <c r="D17" s="6" t="s">
        <v>60</v>
      </c>
      <c r="E17" s="6" t="s">
        <v>353</v>
      </c>
      <c r="F17" s="6" t="s">
        <v>187</v>
      </c>
      <c r="G17" s="6" t="s">
        <v>173</v>
      </c>
      <c r="H17" s="6" t="s">
        <v>344</v>
      </c>
      <c r="I17" s="6" t="s">
        <v>345</v>
      </c>
      <c r="J17" s="6" t="s">
        <v>345</v>
      </c>
      <c r="K17" s="6" t="s">
        <v>346</v>
      </c>
      <c r="L17" s="6" t="n">
        <f aca="false">IF(G17="Transactional",5,IF(G17="Commercial investigation",4,IF(G17="Informational",3,IF(G17="Navigational",2,1))))+IF(I17="Low",5,IF(I17="Medium",3,IF(I17="High",1,2)))+IF(J17="High",5,IF(J17="Medium",3,IF(J17="Low",1,2)))</f>
        <v>9</v>
      </c>
      <c r="M17" s="6" t="s">
        <v>341</v>
      </c>
      <c r="N17" s="6" t="s">
        <v>347</v>
      </c>
    </row>
    <row r="18" customFormat="false" ht="30" hidden="false" customHeight="true" outlineLevel="0" collapsed="false">
      <c r="A18" s="2"/>
      <c r="B18" s="6" t="s">
        <v>106</v>
      </c>
      <c r="C18" s="6" t="s">
        <v>107</v>
      </c>
      <c r="D18" s="6" t="s">
        <v>60</v>
      </c>
      <c r="E18" s="6" t="s">
        <v>190</v>
      </c>
      <c r="F18" s="6" t="s">
        <v>191</v>
      </c>
      <c r="G18" s="6" t="s">
        <v>173</v>
      </c>
      <c r="H18" s="6" t="s">
        <v>344</v>
      </c>
      <c r="I18" s="6" t="s">
        <v>345</v>
      </c>
      <c r="J18" s="6" t="s">
        <v>345</v>
      </c>
      <c r="K18" s="6" t="s">
        <v>192</v>
      </c>
      <c r="L18" s="6" t="n">
        <f aca="false">IF(G18="Transactional",5,IF(G18="Commercial investigation",4,IF(G18="Informational",3,IF(G18="Navigational",2,1))))+IF(I18="Low",5,IF(I18="Medium",3,IF(I18="High",1,2)))+IF(J18="High",5,IF(J18="Medium",3,IF(J18="Low",1,2)))</f>
        <v>9</v>
      </c>
      <c r="M18" s="6" t="s">
        <v>341</v>
      </c>
      <c r="N18" s="6" t="s">
        <v>342</v>
      </c>
    </row>
    <row r="19" customFormat="false" ht="30" hidden="false" customHeight="true" outlineLevel="0" collapsed="false">
      <c r="A19" s="2"/>
      <c r="B19" s="6" t="s">
        <v>106</v>
      </c>
      <c r="C19" s="6" t="s">
        <v>107</v>
      </c>
      <c r="D19" s="6" t="s">
        <v>60</v>
      </c>
      <c r="E19" s="6" t="s">
        <v>354</v>
      </c>
      <c r="F19" s="6" t="s">
        <v>191</v>
      </c>
      <c r="G19" s="6" t="s">
        <v>173</v>
      </c>
      <c r="H19" s="6" t="s">
        <v>344</v>
      </c>
      <c r="I19" s="6" t="s">
        <v>345</v>
      </c>
      <c r="J19" s="6" t="s">
        <v>345</v>
      </c>
      <c r="K19" s="6" t="s">
        <v>346</v>
      </c>
      <c r="L19" s="6" t="n">
        <f aca="false">IF(G19="Transactional",5,IF(G19="Commercial investigation",4,IF(G19="Informational",3,IF(G19="Navigational",2,1))))+IF(I19="Low",5,IF(I19="Medium",3,IF(I19="High",1,2)))+IF(J19="High",5,IF(J19="Medium",3,IF(J19="Low",1,2)))</f>
        <v>9</v>
      </c>
      <c r="M19" s="6" t="s">
        <v>341</v>
      </c>
      <c r="N19" s="6" t="s">
        <v>347</v>
      </c>
    </row>
    <row r="20" customFormat="false" ht="30" hidden="false" customHeight="true" outlineLevel="0" collapsed="false">
      <c r="A20" s="2"/>
      <c r="B20" s="6" t="s">
        <v>106</v>
      </c>
      <c r="C20" s="6" t="s">
        <v>107</v>
      </c>
      <c r="D20" s="6" t="s">
        <v>60</v>
      </c>
      <c r="E20" s="6" t="s">
        <v>194</v>
      </c>
      <c r="F20" s="6" t="s">
        <v>195</v>
      </c>
      <c r="G20" s="6" t="s">
        <v>167</v>
      </c>
      <c r="H20" s="6" t="s">
        <v>338</v>
      </c>
      <c r="I20" s="6" t="s">
        <v>345</v>
      </c>
      <c r="J20" s="6" t="s">
        <v>340</v>
      </c>
      <c r="K20" s="6" t="s">
        <v>166</v>
      </c>
      <c r="L20" s="6" t="n">
        <f aca="false">IF(G20="Transactional",5,IF(G20="Commercial investigation",4,IF(G20="Informational",3,IF(G20="Navigational",2,1))))+IF(I20="Low",5,IF(I20="Medium",3,IF(I20="High",1,2)))+IF(J20="High",5,IF(J20="Medium",3,IF(J20="Low",1,2)))</f>
        <v>13</v>
      </c>
      <c r="M20" s="6" t="s">
        <v>341</v>
      </c>
      <c r="N20" s="6" t="s">
        <v>342</v>
      </c>
    </row>
    <row r="21" customFormat="false" ht="30" hidden="false" customHeight="true" outlineLevel="0" collapsed="false">
      <c r="A21" s="2"/>
      <c r="B21" s="6" t="s">
        <v>106</v>
      </c>
      <c r="C21" s="6" t="s">
        <v>107</v>
      </c>
      <c r="D21" s="6" t="s">
        <v>60</v>
      </c>
      <c r="E21" s="6" t="s">
        <v>355</v>
      </c>
      <c r="F21" s="6" t="s">
        <v>195</v>
      </c>
      <c r="G21" s="6" t="s">
        <v>173</v>
      </c>
      <c r="H21" s="6" t="s">
        <v>344</v>
      </c>
      <c r="I21" s="6" t="s">
        <v>345</v>
      </c>
      <c r="J21" s="6" t="s">
        <v>345</v>
      </c>
      <c r="K21" s="6" t="s">
        <v>346</v>
      </c>
      <c r="L21" s="6" t="n">
        <f aca="false">IF(G21="Transactional",5,IF(G21="Commercial investigation",4,IF(G21="Informational",3,IF(G21="Navigational",2,1))))+IF(I21="Low",5,IF(I21="Medium",3,IF(I21="High",1,2)))+IF(J21="High",5,IF(J21="Medium",3,IF(J21="Low",1,2)))</f>
        <v>9</v>
      </c>
      <c r="M21" s="6" t="s">
        <v>341</v>
      </c>
      <c r="N21" s="6" t="s">
        <v>347</v>
      </c>
    </row>
    <row r="22" customFormat="false" ht="30" hidden="false" customHeight="true" outlineLevel="0" collapsed="false">
      <c r="A22" s="2"/>
      <c r="B22" s="6" t="s">
        <v>106</v>
      </c>
      <c r="C22" s="6" t="s">
        <v>107</v>
      </c>
      <c r="D22" s="6" t="s">
        <v>60</v>
      </c>
      <c r="E22" s="6" t="s">
        <v>197</v>
      </c>
      <c r="F22" s="6" t="s">
        <v>198</v>
      </c>
      <c r="G22" s="6" t="s">
        <v>167</v>
      </c>
      <c r="H22" s="6" t="s">
        <v>338</v>
      </c>
      <c r="I22" s="6" t="s">
        <v>340</v>
      </c>
      <c r="J22" s="6" t="s">
        <v>340</v>
      </c>
      <c r="K22" s="6" t="s">
        <v>199</v>
      </c>
      <c r="L22" s="6" t="n">
        <f aca="false">IF(G22="Transactional",5,IF(G22="Commercial investigation",4,IF(G22="Informational",3,IF(G22="Navigational",2,1))))+IF(I22="Low",5,IF(I22="Medium",3,IF(I22="High",1,2)))+IF(J22="High",5,IF(J22="Medium",3,IF(J22="Low",1,2)))</f>
        <v>11</v>
      </c>
      <c r="M22" s="6" t="s">
        <v>341</v>
      </c>
      <c r="N22" s="6" t="s">
        <v>342</v>
      </c>
    </row>
    <row r="23" customFormat="false" ht="30" hidden="false" customHeight="true" outlineLevel="0" collapsed="false">
      <c r="A23" s="2"/>
      <c r="B23" s="6" t="s">
        <v>106</v>
      </c>
      <c r="C23" s="6" t="s">
        <v>107</v>
      </c>
      <c r="D23" s="6" t="s">
        <v>60</v>
      </c>
      <c r="E23" s="6" t="s">
        <v>356</v>
      </c>
      <c r="F23" s="6" t="s">
        <v>198</v>
      </c>
      <c r="G23" s="6" t="s">
        <v>173</v>
      </c>
      <c r="H23" s="6" t="s">
        <v>344</v>
      </c>
      <c r="I23" s="6" t="s">
        <v>345</v>
      </c>
      <c r="J23" s="6" t="s">
        <v>345</v>
      </c>
      <c r="K23" s="6" t="s">
        <v>346</v>
      </c>
      <c r="L23" s="6" t="n">
        <f aca="false">IF(G23="Transactional",5,IF(G23="Commercial investigation",4,IF(G23="Informational",3,IF(G23="Navigational",2,1))))+IF(I23="Low",5,IF(I23="Medium",3,IF(I23="High",1,2)))+IF(J23="High",5,IF(J23="Medium",3,IF(J23="Low",1,2)))</f>
        <v>9</v>
      </c>
      <c r="M23" s="6" t="s">
        <v>341</v>
      </c>
      <c r="N23" s="6" t="s">
        <v>347</v>
      </c>
    </row>
    <row r="24" customFormat="false" ht="30" hidden="false" customHeight="true" outlineLevel="0" collapsed="false">
      <c r="A24" s="2"/>
      <c r="B24" s="6" t="s">
        <v>106</v>
      </c>
      <c r="C24" s="6" t="s">
        <v>107</v>
      </c>
      <c r="D24" s="6" t="s">
        <v>60</v>
      </c>
      <c r="E24" s="6" t="s">
        <v>201</v>
      </c>
      <c r="F24" s="6" t="s">
        <v>202</v>
      </c>
      <c r="G24" s="6" t="s">
        <v>167</v>
      </c>
      <c r="H24" s="6" t="s">
        <v>338</v>
      </c>
      <c r="I24" s="6" t="s">
        <v>345</v>
      </c>
      <c r="J24" s="6" t="s">
        <v>340</v>
      </c>
      <c r="K24" s="6" t="s">
        <v>166</v>
      </c>
      <c r="L24" s="6" t="n">
        <f aca="false">IF(G24="Transactional",5,IF(G24="Commercial investigation",4,IF(G24="Informational",3,IF(G24="Navigational",2,1))))+IF(I24="Low",5,IF(I24="Medium",3,IF(I24="High",1,2)))+IF(J24="High",5,IF(J24="Medium",3,IF(J24="Low",1,2)))</f>
        <v>13</v>
      </c>
      <c r="M24" s="6" t="s">
        <v>341</v>
      </c>
      <c r="N24" s="6" t="s">
        <v>342</v>
      </c>
    </row>
    <row r="25" customFormat="false" ht="30" hidden="false" customHeight="true" outlineLevel="0" collapsed="false">
      <c r="A25" s="2"/>
      <c r="B25" s="6" t="s">
        <v>106</v>
      </c>
      <c r="C25" s="6" t="s">
        <v>107</v>
      </c>
      <c r="D25" s="6" t="s">
        <v>60</v>
      </c>
      <c r="E25" s="6" t="s">
        <v>357</v>
      </c>
      <c r="F25" s="6" t="s">
        <v>202</v>
      </c>
      <c r="G25" s="6" t="s">
        <v>173</v>
      </c>
      <c r="H25" s="6" t="s">
        <v>344</v>
      </c>
      <c r="I25" s="6" t="s">
        <v>345</v>
      </c>
      <c r="J25" s="6" t="s">
        <v>345</v>
      </c>
      <c r="K25" s="6" t="s">
        <v>346</v>
      </c>
      <c r="L25" s="6" t="n">
        <f aca="false">IF(G25="Transactional",5,IF(G25="Commercial investigation",4,IF(G25="Informational",3,IF(G25="Navigational",2,1))))+IF(I25="Low",5,IF(I25="Medium",3,IF(I25="High",1,2)))+IF(J25="High",5,IF(J25="Medium",3,IF(J25="Low",1,2)))</f>
        <v>9</v>
      </c>
      <c r="M25" s="6" t="s">
        <v>341</v>
      </c>
      <c r="N25" s="6" t="s">
        <v>347</v>
      </c>
    </row>
    <row r="26" customFormat="false" ht="30" hidden="false" customHeight="true" outlineLevel="0" collapsed="false">
      <c r="A26" s="2"/>
      <c r="B26" s="6" t="s">
        <v>115</v>
      </c>
      <c r="C26" s="6" t="s">
        <v>116</v>
      </c>
      <c r="D26" s="6" t="s">
        <v>53</v>
      </c>
      <c r="E26" s="6" t="s">
        <v>204</v>
      </c>
      <c r="F26" s="6" t="s">
        <v>205</v>
      </c>
      <c r="G26" s="6" t="s">
        <v>173</v>
      </c>
      <c r="H26" s="6" t="s">
        <v>344</v>
      </c>
      <c r="I26" s="6" t="s">
        <v>340</v>
      </c>
      <c r="J26" s="6" t="s">
        <v>345</v>
      </c>
      <c r="K26" s="6" t="s">
        <v>206</v>
      </c>
      <c r="L26" s="6" t="n">
        <f aca="false">IF(G26="Transactional",5,IF(G26="Commercial investigation",4,IF(G26="Informational",3,IF(G26="Navigational",2,1))))+IF(I26="Low",5,IF(I26="Medium",3,IF(I26="High",1,2)))+IF(J26="High",5,IF(J26="Medium",3,IF(J26="Low",1,2)))</f>
        <v>7</v>
      </c>
      <c r="M26" s="6" t="s">
        <v>341</v>
      </c>
      <c r="N26" s="6" t="s">
        <v>342</v>
      </c>
    </row>
    <row r="27" customFormat="false" ht="30" hidden="false" customHeight="true" outlineLevel="0" collapsed="false">
      <c r="A27" s="2"/>
      <c r="B27" s="6" t="s">
        <v>115</v>
      </c>
      <c r="C27" s="6" t="s">
        <v>116</v>
      </c>
      <c r="D27" s="6" t="s">
        <v>53</v>
      </c>
      <c r="E27" s="6" t="s">
        <v>358</v>
      </c>
      <c r="F27" s="6" t="s">
        <v>205</v>
      </c>
      <c r="G27" s="6" t="s">
        <v>173</v>
      </c>
      <c r="H27" s="6" t="s">
        <v>344</v>
      </c>
      <c r="I27" s="6" t="s">
        <v>345</v>
      </c>
      <c r="J27" s="6" t="s">
        <v>345</v>
      </c>
      <c r="K27" s="6" t="s">
        <v>346</v>
      </c>
      <c r="L27" s="6" t="n">
        <f aca="false">IF(G27="Transactional",5,IF(G27="Commercial investigation",4,IF(G27="Informational",3,IF(G27="Navigational",2,1))))+IF(I27="Low",5,IF(I27="Medium",3,IF(I27="High",1,2)))+IF(J27="High",5,IF(J27="Medium",3,IF(J27="Low",1,2)))</f>
        <v>9</v>
      </c>
      <c r="M27" s="6" t="s">
        <v>341</v>
      </c>
      <c r="N27" s="6" t="s">
        <v>347</v>
      </c>
    </row>
    <row r="28" customFormat="false" ht="30" hidden="false" customHeight="true" outlineLevel="0" collapsed="false">
      <c r="A28" s="2"/>
      <c r="B28" s="6" t="s">
        <v>115</v>
      </c>
      <c r="C28" s="6" t="s">
        <v>116</v>
      </c>
      <c r="D28" s="6" t="s">
        <v>53</v>
      </c>
      <c r="E28" s="6" t="s">
        <v>208</v>
      </c>
      <c r="F28" s="6" t="s">
        <v>209</v>
      </c>
      <c r="G28" s="6" t="s">
        <v>167</v>
      </c>
      <c r="H28" s="6" t="s">
        <v>338</v>
      </c>
      <c r="I28" s="6" t="s">
        <v>340</v>
      </c>
      <c r="J28" s="6" t="s">
        <v>340</v>
      </c>
      <c r="K28" s="6" t="s">
        <v>192</v>
      </c>
      <c r="L28" s="6" t="n">
        <f aca="false">IF(G28="Transactional",5,IF(G28="Commercial investigation",4,IF(G28="Informational",3,IF(G28="Navigational",2,1))))+IF(I28="Low",5,IF(I28="Medium",3,IF(I28="High",1,2)))+IF(J28="High",5,IF(J28="Medium",3,IF(J28="Low",1,2)))</f>
        <v>11</v>
      </c>
      <c r="M28" s="6" t="s">
        <v>341</v>
      </c>
      <c r="N28" s="6" t="s">
        <v>342</v>
      </c>
    </row>
    <row r="29" customFormat="false" ht="30" hidden="false" customHeight="true" outlineLevel="0" collapsed="false">
      <c r="A29" s="2"/>
      <c r="B29" s="6" t="s">
        <v>115</v>
      </c>
      <c r="C29" s="6" t="s">
        <v>116</v>
      </c>
      <c r="D29" s="6" t="s">
        <v>53</v>
      </c>
      <c r="E29" s="6" t="s">
        <v>359</v>
      </c>
      <c r="F29" s="6" t="s">
        <v>209</v>
      </c>
      <c r="G29" s="6" t="s">
        <v>173</v>
      </c>
      <c r="H29" s="6" t="s">
        <v>344</v>
      </c>
      <c r="I29" s="6" t="s">
        <v>345</v>
      </c>
      <c r="J29" s="6" t="s">
        <v>345</v>
      </c>
      <c r="K29" s="6" t="s">
        <v>346</v>
      </c>
      <c r="L29" s="6" t="n">
        <f aca="false">IF(G29="Transactional",5,IF(G29="Commercial investigation",4,IF(G29="Informational",3,IF(G29="Navigational",2,1))))+IF(I29="Low",5,IF(I29="Medium",3,IF(I29="High",1,2)))+IF(J29="High",5,IF(J29="Medium",3,IF(J29="Low",1,2)))</f>
        <v>9</v>
      </c>
      <c r="M29" s="6" t="s">
        <v>341</v>
      </c>
      <c r="N29" s="6" t="s">
        <v>347</v>
      </c>
    </row>
    <row r="30" customFormat="false" ht="30" hidden="false" customHeight="true" outlineLevel="0" collapsed="false">
      <c r="A30" s="2"/>
      <c r="B30" s="6" t="s">
        <v>115</v>
      </c>
      <c r="C30" s="6" t="s">
        <v>116</v>
      </c>
      <c r="D30" s="6" t="s">
        <v>53</v>
      </c>
      <c r="E30" s="6" t="s">
        <v>211</v>
      </c>
      <c r="F30" s="6" t="s">
        <v>212</v>
      </c>
      <c r="G30" s="6" t="s">
        <v>173</v>
      </c>
      <c r="H30" s="6" t="s">
        <v>344</v>
      </c>
      <c r="I30" s="6" t="s">
        <v>345</v>
      </c>
      <c r="J30" s="6" t="s">
        <v>345</v>
      </c>
      <c r="K30" s="6" t="s">
        <v>213</v>
      </c>
      <c r="L30" s="6" t="n">
        <f aca="false">IF(G30="Transactional",5,IF(G30="Commercial investigation",4,IF(G30="Informational",3,IF(G30="Navigational",2,1))))+IF(I30="Low",5,IF(I30="Medium",3,IF(I30="High",1,2)))+IF(J30="High",5,IF(J30="Medium",3,IF(J30="Low",1,2)))</f>
        <v>9</v>
      </c>
      <c r="M30" s="6" t="s">
        <v>341</v>
      </c>
      <c r="N30" s="6" t="s">
        <v>342</v>
      </c>
    </row>
    <row r="31" customFormat="false" ht="30" hidden="false" customHeight="true" outlineLevel="0" collapsed="false">
      <c r="A31" s="2"/>
      <c r="B31" s="6" t="s">
        <v>115</v>
      </c>
      <c r="C31" s="6" t="s">
        <v>116</v>
      </c>
      <c r="D31" s="6" t="s">
        <v>53</v>
      </c>
      <c r="E31" s="6" t="s">
        <v>360</v>
      </c>
      <c r="F31" s="6" t="s">
        <v>212</v>
      </c>
      <c r="G31" s="6" t="s">
        <v>173</v>
      </c>
      <c r="H31" s="6" t="s">
        <v>344</v>
      </c>
      <c r="I31" s="6" t="s">
        <v>345</v>
      </c>
      <c r="J31" s="6" t="s">
        <v>345</v>
      </c>
      <c r="K31" s="6" t="s">
        <v>346</v>
      </c>
      <c r="L31" s="6" t="n">
        <f aca="false">IF(G31="Transactional",5,IF(G31="Commercial investigation",4,IF(G31="Informational",3,IF(G31="Navigational",2,1))))+IF(I31="Low",5,IF(I31="Medium",3,IF(I31="High",1,2)))+IF(J31="High",5,IF(J31="Medium",3,IF(J31="Low",1,2)))</f>
        <v>9</v>
      </c>
      <c r="M31" s="6" t="s">
        <v>341</v>
      </c>
      <c r="N31" s="6" t="s">
        <v>347</v>
      </c>
    </row>
    <row r="32" customFormat="false" ht="30" hidden="false" customHeight="true" outlineLevel="0" collapsed="false">
      <c r="A32" s="2"/>
      <c r="B32" s="6" t="s">
        <v>115</v>
      </c>
      <c r="C32" s="6" t="s">
        <v>116</v>
      </c>
      <c r="D32" s="6" t="s">
        <v>53</v>
      </c>
      <c r="E32" s="6" t="s">
        <v>215</v>
      </c>
      <c r="F32" s="6" t="s">
        <v>216</v>
      </c>
      <c r="G32" s="6" t="s">
        <v>173</v>
      </c>
      <c r="H32" s="6" t="s">
        <v>344</v>
      </c>
      <c r="I32" s="6" t="s">
        <v>340</v>
      </c>
      <c r="J32" s="6" t="s">
        <v>345</v>
      </c>
      <c r="K32" s="6" t="s">
        <v>166</v>
      </c>
      <c r="L32" s="6" t="n">
        <f aca="false">IF(G32="Transactional",5,IF(G32="Commercial investigation",4,IF(G32="Informational",3,IF(G32="Navigational",2,1))))+IF(I32="Low",5,IF(I32="Medium",3,IF(I32="High",1,2)))+IF(J32="High",5,IF(J32="Medium",3,IF(J32="Low",1,2)))</f>
        <v>7</v>
      </c>
      <c r="M32" s="6" t="s">
        <v>341</v>
      </c>
      <c r="N32" s="6" t="s">
        <v>342</v>
      </c>
    </row>
    <row r="33" customFormat="false" ht="30" hidden="false" customHeight="true" outlineLevel="0" collapsed="false">
      <c r="A33" s="2"/>
      <c r="B33" s="6" t="s">
        <v>115</v>
      </c>
      <c r="C33" s="6" t="s">
        <v>116</v>
      </c>
      <c r="D33" s="6" t="s">
        <v>53</v>
      </c>
      <c r="E33" s="6" t="s">
        <v>358</v>
      </c>
      <c r="F33" s="6" t="s">
        <v>216</v>
      </c>
      <c r="G33" s="6" t="s">
        <v>173</v>
      </c>
      <c r="H33" s="6" t="s">
        <v>344</v>
      </c>
      <c r="I33" s="6" t="s">
        <v>345</v>
      </c>
      <c r="J33" s="6" t="s">
        <v>345</v>
      </c>
      <c r="K33" s="6" t="s">
        <v>346</v>
      </c>
      <c r="L33" s="6" t="n">
        <f aca="false">IF(G33="Transactional",5,IF(G33="Commercial investigation",4,IF(G33="Informational",3,IF(G33="Navigational",2,1))))+IF(I33="Low",5,IF(I33="Medium",3,IF(I33="High",1,2)))+IF(J33="High",5,IF(J33="Medium",3,IF(J33="Low",1,2)))</f>
        <v>9</v>
      </c>
      <c r="M33" s="6" t="s">
        <v>341</v>
      </c>
      <c r="N33" s="6" t="s">
        <v>347</v>
      </c>
    </row>
    <row r="34" customFormat="false" ht="30" hidden="false" customHeight="true" outlineLevel="0" collapsed="false">
      <c r="A34" s="2"/>
      <c r="B34" s="6" t="s">
        <v>115</v>
      </c>
      <c r="C34" s="6" t="s">
        <v>116</v>
      </c>
      <c r="D34" s="6" t="s">
        <v>53</v>
      </c>
      <c r="E34" s="6" t="s">
        <v>218</v>
      </c>
      <c r="F34" s="6" t="s">
        <v>219</v>
      </c>
      <c r="G34" s="6" t="s">
        <v>173</v>
      </c>
      <c r="H34" s="6" t="s">
        <v>344</v>
      </c>
      <c r="I34" s="6" t="s">
        <v>340</v>
      </c>
      <c r="J34" s="6" t="s">
        <v>345</v>
      </c>
      <c r="K34" s="6" t="s">
        <v>166</v>
      </c>
      <c r="L34" s="6" t="n">
        <f aca="false">IF(G34="Transactional",5,IF(G34="Commercial investigation",4,IF(G34="Informational",3,IF(G34="Navigational",2,1))))+IF(I34="Low",5,IF(I34="Medium",3,IF(I34="High",1,2)))+IF(J34="High",5,IF(J34="Medium",3,IF(J34="Low",1,2)))</f>
        <v>7</v>
      </c>
      <c r="M34" s="6" t="s">
        <v>341</v>
      </c>
      <c r="N34" s="6" t="s">
        <v>342</v>
      </c>
    </row>
    <row r="35" customFormat="false" ht="30" hidden="false" customHeight="true" outlineLevel="0" collapsed="false">
      <c r="A35" s="2"/>
      <c r="B35" s="6" t="s">
        <v>115</v>
      </c>
      <c r="C35" s="6" t="s">
        <v>116</v>
      </c>
      <c r="D35" s="6" t="s">
        <v>53</v>
      </c>
      <c r="E35" s="6" t="s">
        <v>359</v>
      </c>
      <c r="F35" s="6" t="s">
        <v>219</v>
      </c>
      <c r="G35" s="6" t="s">
        <v>173</v>
      </c>
      <c r="H35" s="6" t="s">
        <v>344</v>
      </c>
      <c r="I35" s="6" t="s">
        <v>345</v>
      </c>
      <c r="J35" s="6" t="s">
        <v>345</v>
      </c>
      <c r="K35" s="6" t="s">
        <v>346</v>
      </c>
      <c r="L35" s="6" t="n">
        <f aca="false">IF(G35="Transactional",5,IF(G35="Commercial investigation",4,IF(G35="Informational",3,IF(G35="Navigational",2,1))))+IF(I35="Low",5,IF(I35="Medium",3,IF(I35="High",1,2)))+IF(J35="High",5,IF(J35="Medium",3,IF(J35="Low",1,2)))</f>
        <v>9</v>
      </c>
      <c r="M35" s="6" t="s">
        <v>341</v>
      </c>
      <c r="N35" s="6" t="s">
        <v>347</v>
      </c>
    </row>
    <row r="36" customFormat="false" ht="30" hidden="false" customHeight="true" outlineLevel="0" collapsed="false">
      <c r="A36" s="2"/>
      <c r="B36" s="6" t="s">
        <v>115</v>
      </c>
      <c r="C36" s="6" t="s">
        <v>116</v>
      </c>
      <c r="D36" s="6" t="s">
        <v>53</v>
      </c>
      <c r="E36" s="6" t="s">
        <v>221</v>
      </c>
      <c r="F36" s="6" t="s">
        <v>222</v>
      </c>
      <c r="G36" s="6" t="s">
        <v>173</v>
      </c>
      <c r="H36" s="6" t="s">
        <v>344</v>
      </c>
      <c r="I36" s="6" t="s">
        <v>345</v>
      </c>
      <c r="J36" s="6" t="s">
        <v>345</v>
      </c>
      <c r="K36" s="6" t="s">
        <v>172</v>
      </c>
      <c r="L36" s="6" t="n">
        <f aca="false">IF(G36="Transactional",5,IF(G36="Commercial investigation",4,IF(G36="Informational",3,IF(G36="Navigational",2,1))))+IF(I36="Low",5,IF(I36="Medium",3,IF(I36="High",1,2)))+IF(J36="High",5,IF(J36="Medium",3,IF(J36="Low",1,2)))</f>
        <v>9</v>
      </c>
      <c r="M36" s="6" t="s">
        <v>341</v>
      </c>
      <c r="N36" s="6" t="s">
        <v>342</v>
      </c>
    </row>
    <row r="37" customFormat="false" ht="30" hidden="false" customHeight="true" outlineLevel="0" collapsed="false">
      <c r="A37" s="2"/>
      <c r="B37" s="6" t="s">
        <v>115</v>
      </c>
      <c r="C37" s="6" t="s">
        <v>116</v>
      </c>
      <c r="D37" s="6" t="s">
        <v>53</v>
      </c>
      <c r="E37" s="6" t="s">
        <v>361</v>
      </c>
      <c r="F37" s="6" t="s">
        <v>222</v>
      </c>
      <c r="G37" s="6" t="s">
        <v>173</v>
      </c>
      <c r="H37" s="6" t="s">
        <v>344</v>
      </c>
      <c r="I37" s="6" t="s">
        <v>345</v>
      </c>
      <c r="J37" s="6" t="s">
        <v>345</v>
      </c>
      <c r="K37" s="6" t="s">
        <v>346</v>
      </c>
      <c r="L37" s="6" t="n">
        <f aca="false">IF(G37="Transactional",5,IF(G37="Commercial investigation",4,IF(G37="Informational",3,IF(G37="Navigational",2,1))))+IF(I37="Low",5,IF(I37="Medium",3,IF(I37="High",1,2)))+IF(J37="High",5,IF(J37="Medium",3,IF(J37="Low",1,2)))</f>
        <v>9</v>
      </c>
      <c r="M37" s="6" t="s">
        <v>341</v>
      </c>
      <c r="N37" s="6" t="s">
        <v>347</v>
      </c>
    </row>
    <row r="38" customFormat="false" ht="30" hidden="false" customHeight="true" outlineLevel="0" collapsed="false">
      <c r="A38" s="2"/>
      <c r="B38" s="6" t="s">
        <v>115</v>
      </c>
      <c r="C38" s="6" t="s">
        <v>116</v>
      </c>
      <c r="D38" s="6" t="s">
        <v>53</v>
      </c>
      <c r="E38" s="6" t="s">
        <v>224</v>
      </c>
      <c r="F38" s="6" t="s">
        <v>225</v>
      </c>
      <c r="G38" s="6" t="s">
        <v>173</v>
      </c>
      <c r="H38" s="6" t="s">
        <v>344</v>
      </c>
      <c r="I38" s="6" t="s">
        <v>345</v>
      </c>
      <c r="J38" s="6" t="s">
        <v>345</v>
      </c>
      <c r="K38" s="6" t="s">
        <v>172</v>
      </c>
      <c r="L38" s="6" t="n">
        <f aca="false">IF(G38="Transactional",5,IF(G38="Commercial investigation",4,IF(G38="Informational",3,IF(G38="Navigational",2,1))))+IF(I38="Low",5,IF(I38="Medium",3,IF(I38="High",1,2)))+IF(J38="High",5,IF(J38="Medium",3,IF(J38="Low",1,2)))</f>
        <v>9</v>
      </c>
      <c r="M38" s="6" t="s">
        <v>341</v>
      </c>
      <c r="N38" s="6" t="s">
        <v>342</v>
      </c>
    </row>
    <row r="39" customFormat="false" ht="30" hidden="false" customHeight="true" outlineLevel="0" collapsed="false">
      <c r="A39" s="2"/>
      <c r="B39" s="6" t="s">
        <v>115</v>
      </c>
      <c r="C39" s="6" t="s">
        <v>116</v>
      </c>
      <c r="D39" s="6" t="s">
        <v>53</v>
      </c>
      <c r="E39" s="6" t="s">
        <v>362</v>
      </c>
      <c r="F39" s="6" t="s">
        <v>225</v>
      </c>
      <c r="G39" s="6" t="s">
        <v>173</v>
      </c>
      <c r="H39" s="6" t="s">
        <v>344</v>
      </c>
      <c r="I39" s="6" t="s">
        <v>345</v>
      </c>
      <c r="J39" s="6" t="s">
        <v>345</v>
      </c>
      <c r="K39" s="6" t="s">
        <v>346</v>
      </c>
      <c r="L39" s="6" t="n">
        <f aca="false">IF(G39="Transactional",5,IF(G39="Commercial investigation",4,IF(G39="Informational",3,IF(G39="Navigational",2,1))))+IF(I39="Low",5,IF(I39="Medium",3,IF(I39="High",1,2)))+IF(J39="High",5,IF(J39="Medium",3,IF(J39="Low",1,2)))</f>
        <v>9</v>
      </c>
      <c r="M39" s="6" t="s">
        <v>341</v>
      </c>
      <c r="N39" s="6" t="s">
        <v>347</v>
      </c>
    </row>
    <row r="40" customFormat="false" ht="30" hidden="false" customHeight="true" outlineLevel="0" collapsed="false">
      <c r="A40" s="2"/>
      <c r="B40" s="6" t="s">
        <v>115</v>
      </c>
      <c r="C40" s="6" t="s">
        <v>116</v>
      </c>
      <c r="D40" s="6" t="s">
        <v>53</v>
      </c>
      <c r="E40" s="6" t="s">
        <v>227</v>
      </c>
      <c r="F40" s="6" t="s">
        <v>228</v>
      </c>
      <c r="G40" s="6" t="s">
        <v>167</v>
      </c>
      <c r="H40" s="6" t="s">
        <v>338</v>
      </c>
      <c r="I40" s="6" t="s">
        <v>345</v>
      </c>
      <c r="J40" s="6" t="s">
        <v>340</v>
      </c>
      <c r="K40" s="6" t="s">
        <v>188</v>
      </c>
      <c r="L40" s="6" t="n">
        <f aca="false">IF(G40="Transactional",5,IF(G40="Commercial investigation",4,IF(G40="Informational",3,IF(G40="Navigational",2,1))))+IF(I40="Low",5,IF(I40="Medium",3,IF(I40="High",1,2)))+IF(J40="High",5,IF(J40="Medium",3,IF(J40="Low",1,2)))</f>
        <v>13</v>
      </c>
      <c r="M40" s="6" t="s">
        <v>341</v>
      </c>
      <c r="N40" s="6" t="s">
        <v>342</v>
      </c>
    </row>
    <row r="41" customFormat="false" ht="30" hidden="false" customHeight="true" outlineLevel="0" collapsed="false">
      <c r="A41" s="2"/>
      <c r="B41" s="6" t="s">
        <v>115</v>
      </c>
      <c r="C41" s="6" t="s">
        <v>116</v>
      </c>
      <c r="D41" s="6" t="s">
        <v>53</v>
      </c>
      <c r="E41" s="6" t="s">
        <v>363</v>
      </c>
      <c r="F41" s="6" t="s">
        <v>228</v>
      </c>
      <c r="G41" s="6" t="s">
        <v>173</v>
      </c>
      <c r="H41" s="6" t="s">
        <v>344</v>
      </c>
      <c r="I41" s="6" t="s">
        <v>345</v>
      </c>
      <c r="J41" s="6" t="s">
        <v>345</v>
      </c>
      <c r="K41" s="6" t="s">
        <v>346</v>
      </c>
      <c r="L41" s="6" t="n">
        <f aca="false">IF(G41="Transactional",5,IF(G41="Commercial investigation",4,IF(G41="Informational",3,IF(G41="Navigational",2,1))))+IF(I41="Low",5,IF(I41="Medium",3,IF(I41="High",1,2)))+IF(J41="High",5,IF(J41="Medium",3,IF(J41="Low",1,2)))</f>
        <v>9</v>
      </c>
      <c r="M41" s="6" t="s">
        <v>341</v>
      </c>
      <c r="N41" s="6" t="s">
        <v>347</v>
      </c>
    </row>
    <row r="42" customFormat="false" ht="30" hidden="false" customHeight="true" outlineLevel="0" collapsed="false">
      <c r="A42" s="2"/>
      <c r="B42" s="6" t="s">
        <v>115</v>
      </c>
      <c r="C42" s="6" t="s">
        <v>116</v>
      </c>
      <c r="D42" s="6" t="s">
        <v>53</v>
      </c>
      <c r="E42" s="6" t="s">
        <v>230</v>
      </c>
      <c r="F42" s="6" t="s">
        <v>231</v>
      </c>
      <c r="G42" s="6" t="s">
        <v>167</v>
      </c>
      <c r="H42" s="6" t="s">
        <v>338</v>
      </c>
      <c r="I42" s="6" t="s">
        <v>345</v>
      </c>
      <c r="J42" s="6" t="s">
        <v>340</v>
      </c>
      <c r="K42" s="6" t="s">
        <v>166</v>
      </c>
      <c r="L42" s="6" t="n">
        <f aca="false">IF(G42="Transactional",5,IF(G42="Commercial investigation",4,IF(G42="Informational",3,IF(G42="Navigational",2,1))))+IF(I42="Low",5,IF(I42="Medium",3,IF(I42="High",1,2)))+IF(J42="High",5,IF(J42="Medium",3,IF(J42="Low",1,2)))</f>
        <v>13</v>
      </c>
      <c r="M42" s="6" t="s">
        <v>341</v>
      </c>
      <c r="N42" s="6" t="s">
        <v>342</v>
      </c>
    </row>
    <row r="43" customFormat="false" ht="30" hidden="false" customHeight="true" outlineLevel="0" collapsed="false">
      <c r="A43" s="2"/>
      <c r="B43" s="6" t="s">
        <v>115</v>
      </c>
      <c r="C43" s="6" t="s">
        <v>116</v>
      </c>
      <c r="D43" s="6" t="s">
        <v>53</v>
      </c>
      <c r="E43" s="6" t="s">
        <v>364</v>
      </c>
      <c r="F43" s="6" t="s">
        <v>231</v>
      </c>
      <c r="G43" s="6" t="s">
        <v>173</v>
      </c>
      <c r="H43" s="6" t="s">
        <v>344</v>
      </c>
      <c r="I43" s="6" t="s">
        <v>345</v>
      </c>
      <c r="J43" s="6" t="s">
        <v>345</v>
      </c>
      <c r="K43" s="6" t="s">
        <v>346</v>
      </c>
      <c r="L43" s="6" t="n">
        <f aca="false">IF(G43="Transactional",5,IF(G43="Commercial investigation",4,IF(G43="Informational",3,IF(G43="Navigational",2,1))))+IF(I43="Low",5,IF(I43="Medium",3,IF(I43="High",1,2)))+IF(J43="High",5,IF(J43="Medium",3,IF(J43="Low",1,2)))</f>
        <v>9</v>
      </c>
      <c r="M43" s="6" t="s">
        <v>341</v>
      </c>
      <c r="N43" s="6" t="s">
        <v>347</v>
      </c>
    </row>
    <row r="44" customFormat="false" ht="30" hidden="false" customHeight="true" outlineLevel="0" collapsed="false">
      <c r="A44" s="2"/>
      <c r="B44" s="6" t="s">
        <v>115</v>
      </c>
      <c r="C44" s="6" t="s">
        <v>116</v>
      </c>
      <c r="D44" s="6" t="s">
        <v>53</v>
      </c>
      <c r="E44" s="6" t="s">
        <v>233</v>
      </c>
      <c r="F44" s="6" t="s">
        <v>234</v>
      </c>
      <c r="G44" s="6" t="s">
        <v>167</v>
      </c>
      <c r="H44" s="6" t="s">
        <v>338</v>
      </c>
      <c r="I44" s="6" t="s">
        <v>345</v>
      </c>
      <c r="J44" s="6" t="s">
        <v>340</v>
      </c>
      <c r="K44" s="6" t="s">
        <v>192</v>
      </c>
      <c r="L44" s="6" t="n">
        <f aca="false">IF(G44="Transactional",5,IF(G44="Commercial investigation",4,IF(G44="Informational",3,IF(G44="Navigational",2,1))))+IF(I44="Low",5,IF(I44="Medium",3,IF(I44="High",1,2)))+IF(J44="High",5,IF(J44="Medium",3,IF(J44="Low",1,2)))</f>
        <v>13</v>
      </c>
      <c r="M44" s="6" t="s">
        <v>341</v>
      </c>
      <c r="N44" s="6" t="s">
        <v>342</v>
      </c>
    </row>
    <row r="45" customFormat="false" ht="30" hidden="false" customHeight="true" outlineLevel="0" collapsed="false">
      <c r="A45" s="2"/>
      <c r="B45" s="6" t="s">
        <v>115</v>
      </c>
      <c r="C45" s="6" t="s">
        <v>116</v>
      </c>
      <c r="D45" s="6" t="s">
        <v>53</v>
      </c>
      <c r="E45" s="6" t="s">
        <v>365</v>
      </c>
      <c r="F45" s="6" t="s">
        <v>234</v>
      </c>
      <c r="G45" s="6" t="s">
        <v>173</v>
      </c>
      <c r="H45" s="6" t="s">
        <v>344</v>
      </c>
      <c r="I45" s="6" t="s">
        <v>345</v>
      </c>
      <c r="J45" s="6" t="s">
        <v>345</v>
      </c>
      <c r="K45" s="6" t="s">
        <v>346</v>
      </c>
      <c r="L45" s="6" t="n">
        <f aca="false">IF(G45="Transactional",5,IF(G45="Commercial investigation",4,IF(G45="Informational",3,IF(G45="Navigational",2,1))))+IF(I45="Low",5,IF(I45="Medium",3,IF(I45="High",1,2)))+IF(J45="High",5,IF(J45="Medium",3,IF(J45="Low",1,2)))</f>
        <v>9</v>
      </c>
      <c r="M45" s="6" t="s">
        <v>341</v>
      </c>
      <c r="N45" s="6" t="s">
        <v>347</v>
      </c>
    </row>
    <row r="46" customFormat="false" ht="30" hidden="false" customHeight="true" outlineLevel="0" collapsed="false">
      <c r="A46" s="2"/>
      <c r="B46" s="6" t="s">
        <v>124</v>
      </c>
      <c r="C46" s="6" t="s">
        <v>125</v>
      </c>
      <c r="D46" s="6" t="s">
        <v>66</v>
      </c>
      <c r="E46" s="6" t="s">
        <v>236</v>
      </c>
      <c r="F46" s="6" t="s">
        <v>237</v>
      </c>
      <c r="G46" s="6" t="s">
        <v>167</v>
      </c>
      <c r="H46" s="6" t="s">
        <v>338</v>
      </c>
      <c r="I46" s="6" t="s">
        <v>340</v>
      </c>
      <c r="J46" s="6" t="s">
        <v>345</v>
      </c>
      <c r="K46" s="6" t="s">
        <v>166</v>
      </c>
      <c r="L46" s="6" t="n">
        <f aca="false">IF(G46="Transactional",5,IF(G46="Commercial investigation",4,IF(G46="Informational",3,IF(G46="Navigational",2,1))))+IF(I46="Low",5,IF(I46="Medium",3,IF(I46="High",1,2)))+IF(J46="High",5,IF(J46="Medium",3,IF(J46="Low",1,2)))</f>
        <v>9</v>
      </c>
      <c r="M46" s="6" t="s">
        <v>341</v>
      </c>
      <c r="N46" s="6" t="s">
        <v>342</v>
      </c>
    </row>
    <row r="47" customFormat="false" ht="30" hidden="false" customHeight="true" outlineLevel="0" collapsed="false">
      <c r="A47" s="2"/>
      <c r="B47" s="6" t="s">
        <v>124</v>
      </c>
      <c r="C47" s="6" t="s">
        <v>125</v>
      </c>
      <c r="D47" s="6" t="s">
        <v>66</v>
      </c>
      <c r="E47" s="6" t="s">
        <v>366</v>
      </c>
      <c r="F47" s="6" t="s">
        <v>237</v>
      </c>
      <c r="G47" s="6" t="s">
        <v>173</v>
      </c>
      <c r="H47" s="6" t="s">
        <v>344</v>
      </c>
      <c r="I47" s="6" t="s">
        <v>345</v>
      </c>
      <c r="J47" s="6" t="s">
        <v>345</v>
      </c>
      <c r="K47" s="6" t="s">
        <v>346</v>
      </c>
      <c r="L47" s="6" t="n">
        <f aca="false">IF(G47="Transactional",5,IF(G47="Commercial investigation",4,IF(G47="Informational",3,IF(G47="Navigational",2,1))))+IF(I47="Low",5,IF(I47="Medium",3,IF(I47="High",1,2)))+IF(J47="High",5,IF(J47="Medium",3,IF(J47="Low",1,2)))</f>
        <v>9</v>
      </c>
      <c r="M47" s="6" t="s">
        <v>341</v>
      </c>
      <c r="N47" s="6" t="s">
        <v>347</v>
      </c>
    </row>
    <row r="48" customFormat="false" ht="30" hidden="false" customHeight="true" outlineLevel="0" collapsed="false">
      <c r="A48" s="2"/>
      <c r="B48" s="6" t="s">
        <v>124</v>
      </c>
      <c r="C48" s="6" t="s">
        <v>125</v>
      </c>
      <c r="D48" s="6" t="s">
        <v>66</v>
      </c>
      <c r="E48" s="6" t="s">
        <v>239</v>
      </c>
      <c r="F48" s="6" t="s">
        <v>240</v>
      </c>
      <c r="G48" s="6" t="s">
        <v>167</v>
      </c>
      <c r="H48" s="6" t="s">
        <v>338</v>
      </c>
      <c r="I48" s="6" t="s">
        <v>340</v>
      </c>
      <c r="J48" s="6" t="s">
        <v>345</v>
      </c>
      <c r="K48" s="6" t="s">
        <v>192</v>
      </c>
      <c r="L48" s="6" t="n">
        <f aca="false">IF(G48="Transactional",5,IF(G48="Commercial investigation",4,IF(G48="Informational",3,IF(G48="Navigational",2,1))))+IF(I48="Low",5,IF(I48="Medium",3,IF(I48="High",1,2)))+IF(J48="High",5,IF(J48="Medium",3,IF(J48="Low",1,2)))</f>
        <v>9</v>
      </c>
      <c r="M48" s="6" t="s">
        <v>341</v>
      </c>
      <c r="N48" s="6" t="s">
        <v>342</v>
      </c>
    </row>
    <row r="49" customFormat="false" ht="30" hidden="false" customHeight="true" outlineLevel="0" collapsed="false">
      <c r="A49" s="2"/>
      <c r="B49" s="6" t="s">
        <v>124</v>
      </c>
      <c r="C49" s="6" t="s">
        <v>125</v>
      </c>
      <c r="D49" s="6" t="s">
        <v>66</v>
      </c>
      <c r="E49" s="6" t="s">
        <v>367</v>
      </c>
      <c r="F49" s="6" t="s">
        <v>240</v>
      </c>
      <c r="G49" s="6" t="s">
        <v>173</v>
      </c>
      <c r="H49" s="6" t="s">
        <v>344</v>
      </c>
      <c r="I49" s="6" t="s">
        <v>345</v>
      </c>
      <c r="J49" s="6" t="s">
        <v>345</v>
      </c>
      <c r="K49" s="6" t="s">
        <v>346</v>
      </c>
      <c r="L49" s="6" t="n">
        <f aca="false">IF(G49="Transactional",5,IF(G49="Commercial investigation",4,IF(G49="Informational",3,IF(G49="Navigational",2,1))))+IF(I49="Low",5,IF(I49="Medium",3,IF(I49="High",1,2)))+IF(J49="High",5,IF(J49="Medium",3,IF(J49="Low",1,2)))</f>
        <v>9</v>
      </c>
      <c r="M49" s="6" t="s">
        <v>341</v>
      </c>
      <c r="N49" s="6" t="s">
        <v>347</v>
      </c>
    </row>
    <row r="50" customFormat="false" ht="30" hidden="false" customHeight="true" outlineLevel="0" collapsed="false">
      <c r="A50" s="2"/>
      <c r="B50" s="6" t="s">
        <v>124</v>
      </c>
      <c r="C50" s="6" t="s">
        <v>125</v>
      </c>
      <c r="D50" s="6" t="s">
        <v>66</v>
      </c>
      <c r="E50" s="6" t="s">
        <v>242</v>
      </c>
      <c r="F50" s="6" t="s">
        <v>243</v>
      </c>
      <c r="G50" s="6" t="s">
        <v>181</v>
      </c>
      <c r="H50" s="6" t="s">
        <v>350</v>
      </c>
      <c r="I50" s="6" t="s">
        <v>345</v>
      </c>
      <c r="J50" s="6" t="s">
        <v>345</v>
      </c>
      <c r="K50" s="6" t="s">
        <v>87</v>
      </c>
      <c r="L50" s="6" t="n">
        <f aca="false">IF(G50="Transactional",5,IF(G50="Commercial investigation",4,IF(G50="Informational",3,IF(G50="Navigational",2,1))))+IF(I50="Low",5,IF(I50="Medium",3,IF(I50="High",1,2)))+IF(J50="High",5,IF(J50="Medium",3,IF(J50="Low",1,2)))</f>
        <v>10</v>
      </c>
      <c r="M50" s="6" t="s">
        <v>341</v>
      </c>
      <c r="N50" s="6" t="s">
        <v>342</v>
      </c>
    </row>
    <row r="51" customFormat="false" ht="30" hidden="false" customHeight="true" outlineLevel="0" collapsed="false">
      <c r="A51" s="2"/>
      <c r="B51" s="6" t="s">
        <v>124</v>
      </c>
      <c r="C51" s="6" t="s">
        <v>125</v>
      </c>
      <c r="D51" s="6" t="s">
        <v>66</v>
      </c>
      <c r="E51" s="6" t="s">
        <v>368</v>
      </c>
      <c r="F51" s="6" t="s">
        <v>243</v>
      </c>
      <c r="G51" s="6" t="s">
        <v>173</v>
      </c>
      <c r="H51" s="6" t="s">
        <v>344</v>
      </c>
      <c r="I51" s="6" t="s">
        <v>345</v>
      </c>
      <c r="J51" s="6" t="s">
        <v>345</v>
      </c>
      <c r="K51" s="6" t="s">
        <v>346</v>
      </c>
      <c r="L51" s="6" t="n">
        <f aca="false">IF(G51="Transactional",5,IF(G51="Commercial investigation",4,IF(G51="Informational",3,IF(G51="Navigational",2,1))))+IF(I51="Low",5,IF(I51="Medium",3,IF(I51="High",1,2)))+IF(J51="High",5,IF(J51="Medium",3,IF(J51="Low",1,2)))</f>
        <v>9</v>
      </c>
      <c r="M51" s="6" t="s">
        <v>341</v>
      </c>
      <c r="N51" s="6" t="s">
        <v>347</v>
      </c>
    </row>
    <row r="52" customFormat="false" ht="30" hidden="false" customHeight="true" outlineLevel="0" collapsed="false">
      <c r="A52" s="2"/>
      <c r="B52" s="6" t="s">
        <v>124</v>
      </c>
      <c r="C52" s="6" t="s">
        <v>125</v>
      </c>
      <c r="D52" s="6" t="s">
        <v>66</v>
      </c>
      <c r="E52" s="6" t="s">
        <v>245</v>
      </c>
      <c r="F52" s="6" t="s">
        <v>246</v>
      </c>
      <c r="G52" s="6" t="s">
        <v>167</v>
      </c>
      <c r="H52" s="6" t="s">
        <v>338</v>
      </c>
      <c r="I52" s="6" t="s">
        <v>345</v>
      </c>
      <c r="J52" s="6" t="s">
        <v>345</v>
      </c>
      <c r="K52" s="6" t="s">
        <v>166</v>
      </c>
      <c r="L52" s="6" t="n">
        <f aca="false">IF(G52="Transactional",5,IF(G52="Commercial investigation",4,IF(G52="Informational",3,IF(G52="Navigational",2,1))))+IF(I52="Low",5,IF(I52="Medium",3,IF(I52="High",1,2)))+IF(J52="High",5,IF(J52="Medium",3,IF(J52="Low",1,2)))</f>
        <v>11</v>
      </c>
      <c r="M52" s="6" t="s">
        <v>341</v>
      </c>
      <c r="N52" s="6" t="s">
        <v>342</v>
      </c>
    </row>
    <row r="53" customFormat="false" ht="30" hidden="false" customHeight="true" outlineLevel="0" collapsed="false">
      <c r="A53" s="2"/>
      <c r="B53" s="6" t="s">
        <v>124</v>
      </c>
      <c r="C53" s="6" t="s">
        <v>125</v>
      </c>
      <c r="D53" s="6" t="s">
        <v>66</v>
      </c>
      <c r="E53" s="6" t="s">
        <v>369</v>
      </c>
      <c r="F53" s="6" t="s">
        <v>246</v>
      </c>
      <c r="G53" s="6" t="s">
        <v>173</v>
      </c>
      <c r="H53" s="6" t="s">
        <v>344</v>
      </c>
      <c r="I53" s="6" t="s">
        <v>345</v>
      </c>
      <c r="J53" s="6" t="s">
        <v>345</v>
      </c>
      <c r="K53" s="6" t="s">
        <v>346</v>
      </c>
      <c r="L53" s="6" t="n">
        <f aca="false">IF(G53="Transactional",5,IF(G53="Commercial investigation",4,IF(G53="Informational",3,IF(G53="Navigational",2,1))))+IF(I53="Low",5,IF(I53="Medium",3,IF(I53="High",1,2)))+IF(J53="High",5,IF(J53="Medium",3,IF(J53="Low",1,2)))</f>
        <v>9</v>
      </c>
      <c r="M53" s="6" t="s">
        <v>341</v>
      </c>
      <c r="N53" s="6" t="s">
        <v>347</v>
      </c>
    </row>
    <row r="54" customFormat="false" ht="30" hidden="false" customHeight="true" outlineLevel="0" collapsed="false">
      <c r="A54" s="2"/>
      <c r="B54" s="6" t="s">
        <v>124</v>
      </c>
      <c r="C54" s="6" t="s">
        <v>125</v>
      </c>
      <c r="D54" s="6" t="s">
        <v>66</v>
      </c>
      <c r="E54" s="6" t="s">
        <v>248</v>
      </c>
      <c r="F54" s="6" t="s">
        <v>249</v>
      </c>
      <c r="G54" s="6" t="s">
        <v>173</v>
      </c>
      <c r="H54" s="6" t="s">
        <v>344</v>
      </c>
      <c r="I54" s="6" t="s">
        <v>345</v>
      </c>
      <c r="J54" s="6" t="s">
        <v>345</v>
      </c>
      <c r="K54" s="6" t="s">
        <v>250</v>
      </c>
      <c r="L54" s="6" t="n">
        <f aca="false">IF(G54="Transactional",5,IF(G54="Commercial investigation",4,IF(G54="Informational",3,IF(G54="Navigational",2,1))))+IF(I54="Low",5,IF(I54="Medium",3,IF(I54="High",1,2)))+IF(J54="High",5,IF(J54="Medium",3,IF(J54="Low",1,2)))</f>
        <v>9</v>
      </c>
      <c r="M54" s="6" t="s">
        <v>341</v>
      </c>
      <c r="N54" s="6" t="s">
        <v>342</v>
      </c>
    </row>
    <row r="55" customFormat="false" ht="30" hidden="false" customHeight="true" outlineLevel="0" collapsed="false">
      <c r="A55" s="2"/>
      <c r="B55" s="6" t="s">
        <v>124</v>
      </c>
      <c r="C55" s="6" t="s">
        <v>125</v>
      </c>
      <c r="D55" s="6" t="s">
        <v>66</v>
      </c>
      <c r="E55" s="6" t="s">
        <v>370</v>
      </c>
      <c r="F55" s="6" t="s">
        <v>249</v>
      </c>
      <c r="G55" s="6" t="s">
        <v>173</v>
      </c>
      <c r="H55" s="6" t="s">
        <v>344</v>
      </c>
      <c r="I55" s="6" t="s">
        <v>345</v>
      </c>
      <c r="J55" s="6" t="s">
        <v>345</v>
      </c>
      <c r="K55" s="6" t="s">
        <v>346</v>
      </c>
      <c r="L55" s="6" t="n">
        <f aca="false">IF(G55="Transactional",5,IF(G55="Commercial investigation",4,IF(G55="Informational",3,IF(G55="Navigational",2,1))))+IF(I55="Low",5,IF(I55="Medium",3,IF(I55="High",1,2)))+IF(J55="High",5,IF(J55="Medium",3,IF(J55="Low",1,2)))</f>
        <v>9</v>
      </c>
      <c r="M55" s="6" t="s">
        <v>341</v>
      </c>
      <c r="N55" s="6" t="s">
        <v>347</v>
      </c>
    </row>
    <row r="56" customFormat="false" ht="30" hidden="false" customHeight="true" outlineLevel="0" collapsed="false">
      <c r="A56" s="2"/>
      <c r="B56" s="6" t="s">
        <v>124</v>
      </c>
      <c r="C56" s="6" t="s">
        <v>125</v>
      </c>
      <c r="D56" s="6" t="s">
        <v>66</v>
      </c>
      <c r="E56" s="6" t="s">
        <v>252</v>
      </c>
      <c r="F56" s="6" t="s">
        <v>253</v>
      </c>
      <c r="G56" s="6" t="s">
        <v>181</v>
      </c>
      <c r="H56" s="6" t="s">
        <v>350</v>
      </c>
      <c r="I56" s="6" t="s">
        <v>345</v>
      </c>
      <c r="J56" s="6" t="s">
        <v>345</v>
      </c>
      <c r="K56" s="6" t="s">
        <v>250</v>
      </c>
      <c r="L56" s="6" t="n">
        <f aca="false">IF(G56="Transactional",5,IF(G56="Commercial investigation",4,IF(G56="Informational",3,IF(G56="Navigational",2,1))))+IF(I56="Low",5,IF(I56="Medium",3,IF(I56="High",1,2)))+IF(J56="High",5,IF(J56="Medium",3,IF(J56="Low",1,2)))</f>
        <v>10</v>
      </c>
      <c r="M56" s="6" t="s">
        <v>341</v>
      </c>
      <c r="N56" s="6" t="s">
        <v>342</v>
      </c>
    </row>
    <row r="57" customFormat="false" ht="30" hidden="false" customHeight="true" outlineLevel="0" collapsed="false">
      <c r="A57" s="2"/>
      <c r="B57" s="6" t="s">
        <v>124</v>
      </c>
      <c r="C57" s="6" t="s">
        <v>125</v>
      </c>
      <c r="D57" s="6" t="s">
        <v>66</v>
      </c>
      <c r="E57" s="6" t="s">
        <v>371</v>
      </c>
      <c r="F57" s="6" t="s">
        <v>253</v>
      </c>
      <c r="G57" s="6" t="s">
        <v>173</v>
      </c>
      <c r="H57" s="6" t="s">
        <v>344</v>
      </c>
      <c r="I57" s="6" t="s">
        <v>345</v>
      </c>
      <c r="J57" s="6" t="s">
        <v>345</v>
      </c>
      <c r="K57" s="6" t="s">
        <v>346</v>
      </c>
      <c r="L57" s="6" t="n">
        <f aca="false">IF(G57="Transactional",5,IF(G57="Commercial investigation",4,IF(G57="Informational",3,IF(G57="Navigational",2,1))))+IF(I57="Low",5,IF(I57="Medium",3,IF(I57="High",1,2)))+IF(J57="High",5,IF(J57="Medium",3,IF(J57="Low",1,2)))</f>
        <v>9</v>
      </c>
      <c r="M57" s="6" t="s">
        <v>341</v>
      </c>
      <c r="N57" s="6" t="s">
        <v>347</v>
      </c>
    </row>
    <row r="58" customFormat="false" ht="30" hidden="false" customHeight="true" outlineLevel="0" collapsed="false">
      <c r="A58" s="2"/>
      <c r="B58" s="6" t="s">
        <v>124</v>
      </c>
      <c r="C58" s="6" t="s">
        <v>125</v>
      </c>
      <c r="D58" s="6" t="s">
        <v>66</v>
      </c>
      <c r="E58" s="6" t="s">
        <v>255</v>
      </c>
      <c r="F58" s="6" t="s">
        <v>256</v>
      </c>
      <c r="G58" s="6" t="s">
        <v>173</v>
      </c>
      <c r="H58" s="6" t="s">
        <v>344</v>
      </c>
      <c r="I58" s="6" t="s">
        <v>345</v>
      </c>
      <c r="J58" s="6" t="s">
        <v>345</v>
      </c>
      <c r="K58" s="6" t="s">
        <v>213</v>
      </c>
      <c r="L58" s="6" t="n">
        <f aca="false">IF(G58="Transactional",5,IF(G58="Commercial investigation",4,IF(G58="Informational",3,IF(G58="Navigational",2,1))))+IF(I58="Low",5,IF(I58="Medium",3,IF(I58="High",1,2)))+IF(J58="High",5,IF(J58="Medium",3,IF(J58="Low",1,2)))</f>
        <v>9</v>
      </c>
      <c r="M58" s="6" t="s">
        <v>341</v>
      </c>
      <c r="N58" s="6" t="s">
        <v>342</v>
      </c>
    </row>
    <row r="59" customFormat="false" ht="30" hidden="false" customHeight="true" outlineLevel="0" collapsed="false">
      <c r="A59" s="2"/>
      <c r="B59" s="6" t="s">
        <v>124</v>
      </c>
      <c r="C59" s="6" t="s">
        <v>125</v>
      </c>
      <c r="D59" s="6" t="s">
        <v>66</v>
      </c>
      <c r="E59" s="6" t="s">
        <v>372</v>
      </c>
      <c r="F59" s="6" t="s">
        <v>256</v>
      </c>
      <c r="G59" s="6" t="s">
        <v>173</v>
      </c>
      <c r="H59" s="6" t="s">
        <v>344</v>
      </c>
      <c r="I59" s="6" t="s">
        <v>345</v>
      </c>
      <c r="J59" s="6" t="s">
        <v>345</v>
      </c>
      <c r="K59" s="6" t="s">
        <v>346</v>
      </c>
      <c r="L59" s="6" t="n">
        <f aca="false">IF(G59="Transactional",5,IF(G59="Commercial investigation",4,IF(G59="Informational",3,IF(G59="Navigational",2,1))))+IF(I59="Low",5,IF(I59="Medium",3,IF(I59="High",1,2)))+IF(J59="High",5,IF(J59="Medium",3,IF(J59="Low",1,2)))</f>
        <v>9</v>
      </c>
      <c r="M59" s="6" t="s">
        <v>341</v>
      </c>
      <c r="N59" s="6" t="s">
        <v>347</v>
      </c>
    </row>
    <row r="60" customFormat="false" ht="30" hidden="false" customHeight="true" outlineLevel="0" collapsed="false">
      <c r="A60" s="2"/>
      <c r="B60" s="6" t="s">
        <v>124</v>
      </c>
      <c r="C60" s="6" t="s">
        <v>125</v>
      </c>
      <c r="D60" s="6" t="s">
        <v>66</v>
      </c>
      <c r="E60" s="6" t="s">
        <v>258</v>
      </c>
      <c r="F60" s="6" t="s">
        <v>259</v>
      </c>
      <c r="G60" s="6" t="s">
        <v>167</v>
      </c>
      <c r="H60" s="6" t="s">
        <v>338</v>
      </c>
      <c r="I60" s="6" t="s">
        <v>345</v>
      </c>
      <c r="J60" s="6" t="s">
        <v>345</v>
      </c>
      <c r="K60" s="6" t="s">
        <v>87</v>
      </c>
      <c r="L60" s="6" t="n">
        <f aca="false">IF(G60="Transactional",5,IF(G60="Commercial investigation",4,IF(G60="Informational",3,IF(G60="Navigational",2,1))))+IF(I60="Low",5,IF(I60="Medium",3,IF(I60="High",1,2)))+IF(J60="High",5,IF(J60="Medium",3,IF(J60="Low",1,2)))</f>
        <v>11</v>
      </c>
      <c r="M60" s="6" t="s">
        <v>341</v>
      </c>
      <c r="N60" s="6" t="s">
        <v>342</v>
      </c>
    </row>
    <row r="61" customFormat="false" ht="30" hidden="false" customHeight="true" outlineLevel="0" collapsed="false">
      <c r="A61" s="2"/>
      <c r="B61" s="6" t="s">
        <v>124</v>
      </c>
      <c r="C61" s="6" t="s">
        <v>125</v>
      </c>
      <c r="D61" s="6" t="s">
        <v>66</v>
      </c>
      <c r="E61" s="6" t="s">
        <v>373</v>
      </c>
      <c r="F61" s="6" t="s">
        <v>259</v>
      </c>
      <c r="G61" s="6" t="s">
        <v>173</v>
      </c>
      <c r="H61" s="6" t="s">
        <v>344</v>
      </c>
      <c r="I61" s="6" t="s">
        <v>345</v>
      </c>
      <c r="J61" s="6" t="s">
        <v>345</v>
      </c>
      <c r="K61" s="6" t="s">
        <v>346</v>
      </c>
      <c r="L61" s="6" t="n">
        <f aca="false">IF(G61="Transactional",5,IF(G61="Commercial investigation",4,IF(G61="Informational",3,IF(G61="Navigational",2,1))))+IF(I61="Low",5,IF(I61="Medium",3,IF(I61="High",1,2)))+IF(J61="High",5,IF(J61="Medium",3,IF(J61="Low",1,2)))</f>
        <v>9</v>
      </c>
      <c r="M61" s="6" t="s">
        <v>341</v>
      </c>
      <c r="N61" s="6" t="s">
        <v>347</v>
      </c>
    </row>
    <row r="62" customFormat="false" ht="30" hidden="false" customHeight="true" outlineLevel="0" collapsed="false">
      <c r="A62" s="2"/>
      <c r="B62" s="6" t="s">
        <v>124</v>
      </c>
      <c r="C62" s="6" t="s">
        <v>125</v>
      </c>
      <c r="D62" s="6" t="s">
        <v>66</v>
      </c>
      <c r="E62" s="6" t="s">
        <v>261</v>
      </c>
      <c r="F62" s="6" t="s">
        <v>262</v>
      </c>
      <c r="G62" s="6" t="s">
        <v>167</v>
      </c>
      <c r="H62" s="6" t="s">
        <v>338</v>
      </c>
      <c r="I62" s="6" t="s">
        <v>345</v>
      </c>
      <c r="J62" s="6" t="s">
        <v>345</v>
      </c>
      <c r="K62" s="6" t="s">
        <v>192</v>
      </c>
      <c r="L62" s="6" t="n">
        <f aca="false">IF(G62="Transactional",5,IF(G62="Commercial investigation",4,IF(G62="Informational",3,IF(G62="Navigational",2,1))))+IF(I62="Low",5,IF(I62="Medium",3,IF(I62="High",1,2)))+IF(J62="High",5,IF(J62="Medium",3,IF(J62="Low",1,2)))</f>
        <v>11</v>
      </c>
      <c r="M62" s="6" t="s">
        <v>341</v>
      </c>
      <c r="N62" s="6" t="s">
        <v>342</v>
      </c>
    </row>
    <row r="63" customFormat="false" ht="30" hidden="false" customHeight="true" outlineLevel="0" collapsed="false">
      <c r="A63" s="2"/>
      <c r="B63" s="6" t="s">
        <v>124</v>
      </c>
      <c r="C63" s="6" t="s">
        <v>125</v>
      </c>
      <c r="D63" s="6" t="s">
        <v>66</v>
      </c>
      <c r="E63" s="6" t="s">
        <v>374</v>
      </c>
      <c r="F63" s="6" t="s">
        <v>262</v>
      </c>
      <c r="G63" s="6" t="s">
        <v>173</v>
      </c>
      <c r="H63" s="6" t="s">
        <v>344</v>
      </c>
      <c r="I63" s="6" t="s">
        <v>345</v>
      </c>
      <c r="J63" s="6" t="s">
        <v>345</v>
      </c>
      <c r="K63" s="6" t="s">
        <v>346</v>
      </c>
      <c r="L63" s="6" t="n">
        <f aca="false">IF(G63="Transactional",5,IF(G63="Commercial investigation",4,IF(G63="Informational",3,IF(G63="Navigational",2,1))))+IF(I63="Low",5,IF(I63="Medium",3,IF(I63="High",1,2)))+IF(J63="High",5,IF(J63="Medium",3,IF(J63="Low",1,2)))</f>
        <v>9</v>
      </c>
      <c r="M63" s="6" t="s">
        <v>341</v>
      </c>
      <c r="N63" s="6" t="s">
        <v>347</v>
      </c>
    </row>
    <row r="64" customFormat="false" ht="30" hidden="false" customHeight="true" outlineLevel="0" collapsed="false">
      <c r="A64" s="2"/>
      <c r="B64" s="6" t="s">
        <v>124</v>
      </c>
      <c r="C64" s="6" t="s">
        <v>125</v>
      </c>
      <c r="D64" s="6" t="s">
        <v>66</v>
      </c>
      <c r="E64" s="6" t="s">
        <v>264</v>
      </c>
      <c r="F64" s="6" t="s">
        <v>265</v>
      </c>
      <c r="G64" s="6" t="s">
        <v>181</v>
      </c>
      <c r="H64" s="6" t="s">
        <v>350</v>
      </c>
      <c r="I64" s="6" t="s">
        <v>345</v>
      </c>
      <c r="J64" s="6" t="s">
        <v>345</v>
      </c>
      <c r="K64" s="6" t="s">
        <v>180</v>
      </c>
      <c r="L64" s="6" t="n">
        <f aca="false">IF(G64="Transactional",5,IF(G64="Commercial investigation",4,IF(G64="Informational",3,IF(G64="Navigational",2,1))))+IF(I64="Low",5,IF(I64="Medium",3,IF(I64="High",1,2)))+IF(J64="High",5,IF(J64="Medium",3,IF(J64="Low",1,2)))</f>
        <v>10</v>
      </c>
      <c r="M64" s="6" t="s">
        <v>341</v>
      </c>
      <c r="N64" s="6" t="s">
        <v>342</v>
      </c>
    </row>
    <row r="65" customFormat="false" ht="30" hidden="false" customHeight="true" outlineLevel="0" collapsed="false">
      <c r="A65" s="2"/>
      <c r="B65" s="6" t="s">
        <v>124</v>
      </c>
      <c r="C65" s="6" t="s">
        <v>125</v>
      </c>
      <c r="D65" s="6" t="s">
        <v>66</v>
      </c>
      <c r="E65" s="6" t="s">
        <v>375</v>
      </c>
      <c r="F65" s="6" t="s">
        <v>265</v>
      </c>
      <c r="G65" s="6" t="s">
        <v>173</v>
      </c>
      <c r="H65" s="6" t="s">
        <v>344</v>
      </c>
      <c r="I65" s="6" t="s">
        <v>345</v>
      </c>
      <c r="J65" s="6" t="s">
        <v>345</v>
      </c>
      <c r="K65" s="6" t="s">
        <v>346</v>
      </c>
      <c r="L65" s="6" t="n">
        <f aca="false">IF(G65="Transactional",5,IF(G65="Commercial investigation",4,IF(G65="Informational",3,IF(G65="Navigational",2,1))))+IF(I65="Low",5,IF(I65="Medium",3,IF(I65="High",1,2)))+IF(J65="High",5,IF(J65="Medium",3,IF(J65="Low",1,2)))</f>
        <v>9</v>
      </c>
      <c r="M65" s="6" t="s">
        <v>341</v>
      </c>
      <c r="N65" s="6" t="s">
        <v>347</v>
      </c>
    </row>
    <row r="66" customFormat="false" ht="30" hidden="false" customHeight="true" outlineLevel="0" collapsed="false">
      <c r="A66" s="2"/>
      <c r="B66" s="6" t="s">
        <v>133</v>
      </c>
      <c r="C66" s="6" t="s">
        <v>134</v>
      </c>
      <c r="D66" s="6" t="s">
        <v>73</v>
      </c>
      <c r="E66" s="6" t="s">
        <v>267</v>
      </c>
      <c r="F66" s="6" t="s">
        <v>268</v>
      </c>
      <c r="G66" s="6" t="s">
        <v>173</v>
      </c>
      <c r="H66" s="6" t="s">
        <v>344</v>
      </c>
      <c r="I66" s="6" t="s">
        <v>345</v>
      </c>
      <c r="J66" s="6" t="s">
        <v>345</v>
      </c>
      <c r="K66" s="6" t="s">
        <v>213</v>
      </c>
      <c r="L66" s="6" t="n">
        <f aca="false">IF(G66="Transactional",5,IF(G66="Commercial investigation",4,IF(G66="Informational",3,IF(G66="Navigational",2,1))))+IF(I66="Low",5,IF(I66="Medium",3,IF(I66="High",1,2)))+IF(J66="High",5,IF(J66="Medium",3,IF(J66="Low",1,2)))</f>
        <v>9</v>
      </c>
      <c r="M66" s="6" t="s">
        <v>341</v>
      </c>
      <c r="N66" s="6" t="s">
        <v>342</v>
      </c>
    </row>
    <row r="67" customFormat="false" ht="30" hidden="false" customHeight="true" outlineLevel="0" collapsed="false">
      <c r="A67" s="2"/>
      <c r="B67" s="6" t="s">
        <v>133</v>
      </c>
      <c r="C67" s="6" t="s">
        <v>134</v>
      </c>
      <c r="D67" s="6" t="s">
        <v>73</v>
      </c>
      <c r="E67" s="6" t="s">
        <v>376</v>
      </c>
      <c r="F67" s="6" t="s">
        <v>268</v>
      </c>
      <c r="G67" s="6" t="s">
        <v>173</v>
      </c>
      <c r="H67" s="6" t="s">
        <v>344</v>
      </c>
      <c r="I67" s="6" t="s">
        <v>345</v>
      </c>
      <c r="J67" s="6" t="s">
        <v>345</v>
      </c>
      <c r="K67" s="6" t="s">
        <v>346</v>
      </c>
      <c r="L67" s="6" t="n">
        <f aca="false">IF(G67="Transactional",5,IF(G67="Commercial investigation",4,IF(G67="Informational",3,IF(G67="Navigational",2,1))))+IF(I67="Low",5,IF(I67="Medium",3,IF(I67="High",1,2)))+IF(J67="High",5,IF(J67="Medium",3,IF(J67="Low",1,2)))</f>
        <v>9</v>
      </c>
      <c r="M67" s="6" t="s">
        <v>341</v>
      </c>
      <c r="N67" s="6" t="s">
        <v>347</v>
      </c>
    </row>
    <row r="68" customFormat="false" ht="30" hidden="false" customHeight="true" outlineLevel="0" collapsed="false">
      <c r="A68" s="2"/>
      <c r="B68" s="6" t="s">
        <v>133</v>
      </c>
      <c r="C68" s="6" t="s">
        <v>134</v>
      </c>
      <c r="D68" s="6" t="s">
        <v>73</v>
      </c>
      <c r="E68" s="6" t="s">
        <v>270</v>
      </c>
      <c r="F68" s="6" t="s">
        <v>271</v>
      </c>
      <c r="G68" s="6" t="s">
        <v>173</v>
      </c>
      <c r="H68" s="6" t="s">
        <v>344</v>
      </c>
      <c r="I68" s="6" t="s">
        <v>345</v>
      </c>
      <c r="J68" s="6" t="s">
        <v>345</v>
      </c>
      <c r="K68" s="6" t="s">
        <v>166</v>
      </c>
      <c r="L68" s="6" t="n">
        <f aca="false">IF(G68="Transactional",5,IF(G68="Commercial investigation",4,IF(G68="Informational",3,IF(G68="Navigational",2,1))))+IF(I68="Low",5,IF(I68="Medium",3,IF(I68="High",1,2)))+IF(J68="High",5,IF(J68="Medium",3,IF(J68="Low",1,2)))</f>
        <v>9</v>
      </c>
      <c r="M68" s="6" t="s">
        <v>341</v>
      </c>
      <c r="N68" s="6" t="s">
        <v>342</v>
      </c>
    </row>
    <row r="69" customFormat="false" ht="30" hidden="false" customHeight="true" outlineLevel="0" collapsed="false">
      <c r="A69" s="2"/>
      <c r="B69" s="6" t="s">
        <v>133</v>
      </c>
      <c r="C69" s="6" t="s">
        <v>134</v>
      </c>
      <c r="D69" s="6" t="s">
        <v>73</v>
      </c>
      <c r="E69" s="6" t="s">
        <v>376</v>
      </c>
      <c r="F69" s="6" t="s">
        <v>271</v>
      </c>
      <c r="G69" s="6" t="s">
        <v>173</v>
      </c>
      <c r="H69" s="6" t="s">
        <v>344</v>
      </c>
      <c r="I69" s="6" t="s">
        <v>345</v>
      </c>
      <c r="J69" s="6" t="s">
        <v>345</v>
      </c>
      <c r="K69" s="6" t="s">
        <v>346</v>
      </c>
      <c r="L69" s="6" t="n">
        <f aca="false">IF(G69="Transactional",5,IF(G69="Commercial investigation",4,IF(G69="Informational",3,IF(G69="Navigational",2,1))))+IF(I69="Low",5,IF(I69="Medium",3,IF(I69="High",1,2)))+IF(J69="High",5,IF(J69="Medium",3,IF(J69="Low",1,2)))</f>
        <v>9</v>
      </c>
      <c r="M69" s="6" t="s">
        <v>341</v>
      </c>
      <c r="N69" s="6" t="s">
        <v>347</v>
      </c>
    </row>
    <row r="70" customFormat="false" ht="30" hidden="false" customHeight="true" outlineLevel="0" collapsed="false">
      <c r="A70" s="2"/>
      <c r="B70" s="6" t="s">
        <v>133</v>
      </c>
      <c r="C70" s="6" t="s">
        <v>134</v>
      </c>
      <c r="D70" s="6" t="s">
        <v>73</v>
      </c>
      <c r="E70" s="6" t="s">
        <v>273</v>
      </c>
      <c r="F70" s="6" t="s">
        <v>274</v>
      </c>
      <c r="G70" s="6" t="s">
        <v>173</v>
      </c>
      <c r="H70" s="6" t="s">
        <v>344</v>
      </c>
      <c r="I70" s="6" t="s">
        <v>345</v>
      </c>
      <c r="J70" s="6" t="s">
        <v>345</v>
      </c>
      <c r="K70" s="6" t="s">
        <v>213</v>
      </c>
      <c r="L70" s="6" t="n">
        <f aca="false">IF(G70="Transactional",5,IF(G70="Commercial investigation",4,IF(G70="Informational",3,IF(G70="Navigational",2,1))))+IF(I70="Low",5,IF(I70="Medium",3,IF(I70="High",1,2)))+IF(J70="High",5,IF(J70="Medium",3,IF(J70="Low",1,2)))</f>
        <v>9</v>
      </c>
      <c r="M70" s="6" t="s">
        <v>341</v>
      </c>
      <c r="N70" s="6" t="s">
        <v>342</v>
      </c>
    </row>
    <row r="71" customFormat="false" ht="30" hidden="false" customHeight="true" outlineLevel="0" collapsed="false">
      <c r="A71" s="2"/>
      <c r="B71" s="6" t="s">
        <v>133</v>
      </c>
      <c r="C71" s="6" t="s">
        <v>134</v>
      </c>
      <c r="D71" s="6" t="s">
        <v>73</v>
      </c>
      <c r="E71" s="6" t="s">
        <v>377</v>
      </c>
      <c r="F71" s="6" t="s">
        <v>274</v>
      </c>
      <c r="G71" s="6" t="s">
        <v>173</v>
      </c>
      <c r="H71" s="6" t="s">
        <v>344</v>
      </c>
      <c r="I71" s="6" t="s">
        <v>345</v>
      </c>
      <c r="J71" s="6" t="s">
        <v>345</v>
      </c>
      <c r="K71" s="6" t="s">
        <v>346</v>
      </c>
      <c r="L71" s="6" t="n">
        <f aca="false">IF(G71="Transactional",5,IF(G71="Commercial investigation",4,IF(G71="Informational",3,IF(G71="Navigational",2,1))))+IF(I71="Low",5,IF(I71="Medium",3,IF(I71="High",1,2)))+IF(J71="High",5,IF(J71="Medium",3,IF(J71="Low",1,2)))</f>
        <v>9</v>
      </c>
      <c r="M71" s="6" t="s">
        <v>341</v>
      </c>
      <c r="N71" s="6" t="s">
        <v>347</v>
      </c>
    </row>
    <row r="72" customFormat="false" ht="30" hidden="false" customHeight="true" outlineLevel="0" collapsed="false">
      <c r="A72" s="2"/>
      <c r="B72" s="6" t="s">
        <v>133</v>
      </c>
      <c r="C72" s="6" t="s">
        <v>134</v>
      </c>
      <c r="D72" s="6" t="s">
        <v>73</v>
      </c>
      <c r="E72" s="6" t="s">
        <v>276</v>
      </c>
      <c r="F72" s="6" t="s">
        <v>277</v>
      </c>
      <c r="G72" s="6" t="s">
        <v>167</v>
      </c>
      <c r="H72" s="6" t="s">
        <v>338</v>
      </c>
      <c r="I72" s="6" t="s">
        <v>345</v>
      </c>
      <c r="J72" s="6" t="s">
        <v>345</v>
      </c>
      <c r="K72" s="6" t="s">
        <v>188</v>
      </c>
      <c r="L72" s="6" t="n">
        <f aca="false">IF(G72="Transactional",5,IF(G72="Commercial investigation",4,IF(G72="Informational",3,IF(G72="Navigational",2,1))))+IF(I72="Low",5,IF(I72="Medium",3,IF(I72="High",1,2)))+IF(J72="High",5,IF(J72="Medium",3,IF(J72="Low",1,2)))</f>
        <v>11</v>
      </c>
      <c r="M72" s="6" t="s">
        <v>341</v>
      </c>
      <c r="N72" s="6" t="s">
        <v>342</v>
      </c>
    </row>
    <row r="73" customFormat="false" ht="30" hidden="false" customHeight="true" outlineLevel="0" collapsed="false">
      <c r="A73" s="2"/>
      <c r="B73" s="6" t="s">
        <v>133</v>
      </c>
      <c r="C73" s="6" t="s">
        <v>134</v>
      </c>
      <c r="D73" s="6" t="s">
        <v>73</v>
      </c>
      <c r="E73" s="6" t="s">
        <v>378</v>
      </c>
      <c r="F73" s="6" t="s">
        <v>277</v>
      </c>
      <c r="G73" s="6" t="s">
        <v>173</v>
      </c>
      <c r="H73" s="6" t="s">
        <v>344</v>
      </c>
      <c r="I73" s="6" t="s">
        <v>345</v>
      </c>
      <c r="J73" s="6" t="s">
        <v>345</v>
      </c>
      <c r="K73" s="6" t="s">
        <v>346</v>
      </c>
      <c r="L73" s="6" t="n">
        <f aca="false">IF(G73="Transactional",5,IF(G73="Commercial investigation",4,IF(G73="Informational",3,IF(G73="Navigational",2,1))))+IF(I73="Low",5,IF(I73="Medium",3,IF(I73="High",1,2)))+IF(J73="High",5,IF(J73="Medium",3,IF(J73="Low",1,2)))</f>
        <v>9</v>
      </c>
      <c r="M73" s="6" t="s">
        <v>341</v>
      </c>
      <c r="N73" s="6" t="s">
        <v>347</v>
      </c>
    </row>
    <row r="74" customFormat="false" ht="30" hidden="false" customHeight="true" outlineLevel="0" collapsed="false">
      <c r="A74" s="2"/>
      <c r="B74" s="6" t="s">
        <v>133</v>
      </c>
      <c r="C74" s="6" t="s">
        <v>134</v>
      </c>
      <c r="D74" s="6" t="s">
        <v>73</v>
      </c>
      <c r="E74" s="6" t="s">
        <v>279</v>
      </c>
      <c r="F74" s="6" t="s">
        <v>280</v>
      </c>
      <c r="G74" s="6" t="s">
        <v>167</v>
      </c>
      <c r="H74" s="6" t="s">
        <v>338</v>
      </c>
      <c r="I74" s="6" t="s">
        <v>345</v>
      </c>
      <c r="J74" s="6" t="s">
        <v>345</v>
      </c>
      <c r="K74" s="6" t="s">
        <v>166</v>
      </c>
      <c r="L74" s="6" t="n">
        <f aca="false">IF(G74="Transactional",5,IF(G74="Commercial investigation",4,IF(G74="Informational",3,IF(G74="Navigational",2,1))))+IF(I74="Low",5,IF(I74="Medium",3,IF(I74="High",1,2)))+IF(J74="High",5,IF(J74="Medium",3,IF(J74="Low",1,2)))</f>
        <v>11</v>
      </c>
      <c r="M74" s="6" t="s">
        <v>341</v>
      </c>
      <c r="N74" s="6" t="s">
        <v>342</v>
      </c>
    </row>
    <row r="75" customFormat="false" ht="30" hidden="false" customHeight="true" outlineLevel="0" collapsed="false">
      <c r="A75" s="2"/>
      <c r="B75" s="6" t="s">
        <v>133</v>
      </c>
      <c r="C75" s="6" t="s">
        <v>134</v>
      </c>
      <c r="D75" s="6" t="s">
        <v>73</v>
      </c>
      <c r="E75" s="6" t="s">
        <v>379</v>
      </c>
      <c r="F75" s="6" t="s">
        <v>280</v>
      </c>
      <c r="G75" s="6" t="s">
        <v>173</v>
      </c>
      <c r="H75" s="6" t="s">
        <v>344</v>
      </c>
      <c r="I75" s="6" t="s">
        <v>345</v>
      </c>
      <c r="J75" s="6" t="s">
        <v>345</v>
      </c>
      <c r="K75" s="6" t="s">
        <v>346</v>
      </c>
      <c r="L75" s="6" t="n">
        <f aca="false">IF(G75="Transactional",5,IF(G75="Commercial investigation",4,IF(G75="Informational",3,IF(G75="Navigational",2,1))))+IF(I75="Low",5,IF(I75="Medium",3,IF(I75="High",1,2)))+IF(J75="High",5,IF(J75="Medium",3,IF(J75="Low",1,2)))</f>
        <v>9</v>
      </c>
      <c r="M75" s="6" t="s">
        <v>341</v>
      </c>
      <c r="N75" s="6" t="s">
        <v>347</v>
      </c>
    </row>
    <row r="76" customFormat="false" ht="30" hidden="false" customHeight="true" outlineLevel="0" collapsed="false">
      <c r="A76" s="2"/>
      <c r="B76" s="6" t="s">
        <v>133</v>
      </c>
      <c r="C76" s="6" t="s">
        <v>134</v>
      </c>
      <c r="D76" s="6" t="s">
        <v>73</v>
      </c>
      <c r="E76" s="6" t="s">
        <v>282</v>
      </c>
      <c r="F76" s="6" t="s">
        <v>283</v>
      </c>
      <c r="G76" s="6" t="s">
        <v>173</v>
      </c>
      <c r="H76" s="6" t="s">
        <v>344</v>
      </c>
      <c r="I76" s="6" t="s">
        <v>345</v>
      </c>
      <c r="J76" s="6" t="s">
        <v>345</v>
      </c>
      <c r="K76" s="6" t="s">
        <v>284</v>
      </c>
      <c r="L76" s="6" t="n">
        <f aca="false">IF(G76="Transactional",5,IF(G76="Commercial investigation",4,IF(G76="Informational",3,IF(G76="Navigational",2,1))))+IF(I76="Low",5,IF(I76="Medium",3,IF(I76="High",1,2)))+IF(J76="High",5,IF(J76="Medium",3,IF(J76="Low",1,2)))</f>
        <v>9</v>
      </c>
      <c r="M76" s="6" t="s">
        <v>341</v>
      </c>
      <c r="N76" s="6" t="s">
        <v>342</v>
      </c>
    </row>
    <row r="77" customFormat="false" ht="30" hidden="false" customHeight="true" outlineLevel="0" collapsed="false">
      <c r="A77" s="2"/>
      <c r="B77" s="6" t="s">
        <v>133</v>
      </c>
      <c r="C77" s="6" t="s">
        <v>134</v>
      </c>
      <c r="D77" s="6" t="s">
        <v>73</v>
      </c>
      <c r="E77" s="6" t="s">
        <v>380</v>
      </c>
      <c r="F77" s="6" t="s">
        <v>283</v>
      </c>
      <c r="G77" s="6" t="s">
        <v>173</v>
      </c>
      <c r="H77" s="6" t="s">
        <v>344</v>
      </c>
      <c r="I77" s="6" t="s">
        <v>345</v>
      </c>
      <c r="J77" s="6" t="s">
        <v>345</v>
      </c>
      <c r="K77" s="6" t="s">
        <v>346</v>
      </c>
      <c r="L77" s="6" t="n">
        <f aca="false">IF(G77="Transactional",5,IF(G77="Commercial investigation",4,IF(G77="Informational",3,IF(G77="Navigational",2,1))))+IF(I77="Low",5,IF(I77="Medium",3,IF(I77="High",1,2)))+IF(J77="High",5,IF(J77="Medium",3,IF(J77="Low",1,2)))</f>
        <v>9</v>
      </c>
      <c r="M77" s="6" t="s">
        <v>341</v>
      </c>
      <c r="N77" s="6" t="s">
        <v>347</v>
      </c>
    </row>
    <row r="78" customFormat="false" ht="30" hidden="false" customHeight="true" outlineLevel="0" collapsed="false">
      <c r="A78" s="2"/>
      <c r="B78" s="6" t="s">
        <v>133</v>
      </c>
      <c r="C78" s="6" t="s">
        <v>134</v>
      </c>
      <c r="D78" s="6" t="s">
        <v>73</v>
      </c>
      <c r="E78" s="6" t="s">
        <v>286</v>
      </c>
      <c r="F78" s="6" t="s">
        <v>287</v>
      </c>
      <c r="G78" s="6" t="s">
        <v>173</v>
      </c>
      <c r="H78" s="6" t="s">
        <v>344</v>
      </c>
      <c r="I78" s="6" t="s">
        <v>345</v>
      </c>
      <c r="J78" s="6" t="s">
        <v>345</v>
      </c>
      <c r="K78" s="6" t="s">
        <v>213</v>
      </c>
      <c r="L78" s="6" t="n">
        <f aca="false">IF(G78="Transactional",5,IF(G78="Commercial investigation",4,IF(G78="Informational",3,IF(G78="Navigational",2,1))))+IF(I78="Low",5,IF(I78="Medium",3,IF(I78="High",1,2)))+IF(J78="High",5,IF(J78="Medium",3,IF(J78="Low",1,2)))</f>
        <v>9</v>
      </c>
      <c r="M78" s="6" t="s">
        <v>341</v>
      </c>
      <c r="N78" s="6" t="s">
        <v>342</v>
      </c>
    </row>
    <row r="79" customFormat="false" ht="30" hidden="false" customHeight="true" outlineLevel="0" collapsed="false">
      <c r="A79" s="2"/>
      <c r="B79" s="6" t="s">
        <v>133</v>
      </c>
      <c r="C79" s="6" t="s">
        <v>134</v>
      </c>
      <c r="D79" s="6" t="s">
        <v>73</v>
      </c>
      <c r="E79" s="6" t="s">
        <v>381</v>
      </c>
      <c r="F79" s="6" t="s">
        <v>287</v>
      </c>
      <c r="G79" s="6" t="s">
        <v>173</v>
      </c>
      <c r="H79" s="6" t="s">
        <v>344</v>
      </c>
      <c r="I79" s="6" t="s">
        <v>345</v>
      </c>
      <c r="J79" s="6" t="s">
        <v>345</v>
      </c>
      <c r="K79" s="6" t="s">
        <v>346</v>
      </c>
      <c r="L79" s="6" t="n">
        <f aca="false">IF(G79="Transactional",5,IF(G79="Commercial investigation",4,IF(G79="Informational",3,IF(G79="Navigational",2,1))))+IF(I79="Low",5,IF(I79="Medium",3,IF(I79="High",1,2)))+IF(J79="High",5,IF(J79="Medium",3,IF(J79="Low",1,2)))</f>
        <v>9</v>
      </c>
      <c r="M79" s="6" t="s">
        <v>341</v>
      </c>
      <c r="N79" s="6" t="s">
        <v>347</v>
      </c>
    </row>
    <row r="80" customFormat="false" ht="30" hidden="false" customHeight="true" outlineLevel="0" collapsed="false">
      <c r="A80" s="2"/>
      <c r="B80" s="6" t="s">
        <v>133</v>
      </c>
      <c r="C80" s="6" t="s">
        <v>134</v>
      </c>
      <c r="D80" s="6" t="s">
        <v>73</v>
      </c>
      <c r="E80" s="6" t="s">
        <v>289</v>
      </c>
      <c r="F80" s="6" t="s">
        <v>290</v>
      </c>
      <c r="G80" s="6" t="s">
        <v>167</v>
      </c>
      <c r="H80" s="6" t="s">
        <v>338</v>
      </c>
      <c r="I80" s="6" t="s">
        <v>345</v>
      </c>
      <c r="J80" s="6" t="s">
        <v>345</v>
      </c>
      <c r="K80" s="6" t="s">
        <v>284</v>
      </c>
      <c r="L80" s="6" t="n">
        <f aca="false">IF(G80="Transactional",5,IF(G80="Commercial investigation",4,IF(G80="Informational",3,IF(G80="Navigational",2,1))))+IF(I80="Low",5,IF(I80="Medium",3,IF(I80="High",1,2)))+IF(J80="High",5,IF(J80="Medium",3,IF(J80="Low",1,2)))</f>
        <v>11</v>
      </c>
      <c r="M80" s="6" t="s">
        <v>341</v>
      </c>
      <c r="N80" s="6" t="s">
        <v>342</v>
      </c>
    </row>
    <row r="81" customFormat="false" ht="30" hidden="false" customHeight="true" outlineLevel="0" collapsed="false">
      <c r="A81" s="2"/>
      <c r="B81" s="6" t="s">
        <v>133</v>
      </c>
      <c r="C81" s="6" t="s">
        <v>134</v>
      </c>
      <c r="D81" s="6" t="s">
        <v>73</v>
      </c>
      <c r="E81" s="6" t="s">
        <v>382</v>
      </c>
      <c r="F81" s="6" t="s">
        <v>290</v>
      </c>
      <c r="G81" s="6" t="s">
        <v>173</v>
      </c>
      <c r="H81" s="6" t="s">
        <v>344</v>
      </c>
      <c r="I81" s="6" t="s">
        <v>345</v>
      </c>
      <c r="J81" s="6" t="s">
        <v>345</v>
      </c>
      <c r="K81" s="6" t="s">
        <v>346</v>
      </c>
      <c r="L81" s="6" t="n">
        <f aca="false">IF(G81="Transactional",5,IF(G81="Commercial investigation",4,IF(G81="Informational",3,IF(G81="Navigational",2,1))))+IF(I81="Low",5,IF(I81="Medium",3,IF(I81="High",1,2)))+IF(J81="High",5,IF(J81="Medium",3,IF(J81="Low",1,2)))</f>
        <v>9</v>
      </c>
      <c r="M81" s="6" t="s">
        <v>341</v>
      </c>
      <c r="N81" s="6" t="s">
        <v>347</v>
      </c>
    </row>
    <row r="82" customFormat="false" ht="30" hidden="false" customHeight="true" outlineLevel="0" collapsed="false">
      <c r="A82" s="2"/>
      <c r="B82" s="6" t="s">
        <v>133</v>
      </c>
      <c r="C82" s="6" t="s">
        <v>134</v>
      </c>
      <c r="D82" s="6" t="s">
        <v>73</v>
      </c>
      <c r="E82" s="6" t="s">
        <v>292</v>
      </c>
      <c r="F82" s="6" t="s">
        <v>293</v>
      </c>
      <c r="G82" s="6" t="s">
        <v>173</v>
      </c>
      <c r="H82" s="6" t="s">
        <v>344</v>
      </c>
      <c r="I82" s="6" t="s">
        <v>345</v>
      </c>
      <c r="J82" s="6" t="s">
        <v>345</v>
      </c>
      <c r="K82" s="6" t="s">
        <v>166</v>
      </c>
      <c r="L82" s="6" t="n">
        <f aca="false">IF(G82="Transactional",5,IF(G82="Commercial investigation",4,IF(G82="Informational",3,IF(G82="Navigational",2,1))))+IF(I82="Low",5,IF(I82="Medium",3,IF(I82="High",1,2)))+IF(J82="High",5,IF(J82="Medium",3,IF(J82="Low",1,2)))</f>
        <v>9</v>
      </c>
      <c r="M82" s="6" t="s">
        <v>341</v>
      </c>
      <c r="N82" s="6" t="s">
        <v>342</v>
      </c>
    </row>
    <row r="83" customFormat="false" ht="30" hidden="false" customHeight="true" outlineLevel="0" collapsed="false">
      <c r="A83" s="2"/>
      <c r="B83" s="6" t="s">
        <v>133</v>
      </c>
      <c r="C83" s="6" t="s">
        <v>134</v>
      </c>
      <c r="D83" s="6" t="s">
        <v>73</v>
      </c>
      <c r="E83" s="6" t="s">
        <v>383</v>
      </c>
      <c r="F83" s="6" t="s">
        <v>293</v>
      </c>
      <c r="G83" s="6" t="s">
        <v>173</v>
      </c>
      <c r="H83" s="6" t="s">
        <v>344</v>
      </c>
      <c r="I83" s="6" t="s">
        <v>345</v>
      </c>
      <c r="J83" s="6" t="s">
        <v>345</v>
      </c>
      <c r="K83" s="6" t="s">
        <v>346</v>
      </c>
      <c r="L83" s="6" t="n">
        <f aca="false">IF(G83="Transactional",5,IF(G83="Commercial investigation",4,IF(G83="Informational",3,IF(G83="Navigational",2,1))))+IF(I83="Low",5,IF(I83="Medium",3,IF(I83="High",1,2)))+IF(J83="High",5,IF(J83="Medium",3,IF(J83="Low",1,2)))</f>
        <v>9</v>
      </c>
      <c r="M83" s="6" t="s">
        <v>341</v>
      </c>
      <c r="N83" s="6" t="s">
        <v>347</v>
      </c>
    </row>
    <row r="84" customFormat="false" ht="30" hidden="false" customHeight="true" outlineLevel="0" collapsed="false">
      <c r="A84" s="2"/>
      <c r="B84" s="6" t="s">
        <v>133</v>
      </c>
      <c r="C84" s="6" t="s">
        <v>134</v>
      </c>
      <c r="D84" s="6" t="s">
        <v>73</v>
      </c>
      <c r="E84" s="6" t="s">
        <v>295</v>
      </c>
      <c r="F84" s="6" t="s">
        <v>296</v>
      </c>
      <c r="G84" s="6" t="s">
        <v>181</v>
      </c>
      <c r="H84" s="6" t="s">
        <v>350</v>
      </c>
      <c r="I84" s="6" t="s">
        <v>339</v>
      </c>
      <c r="J84" s="6" t="s">
        <v>345</v>
      </c>
      <c r="K84" s="6" t="s">
        <v>87</v>
      </c>
      <c r="L84" s="6" t="n">
        <f aca="false">IF(G84="Transactional",5,IF(G84="Commercial investigation",4,IF(G84="Informational",3,IF(G84="Navigational",2,1))))+IF(I84="Low",5,IF(I84="Medium",3,IF(I84="High",1,2)))+IF(J84="High",5,IF(J84="Medium",3,IF(J84="Low",1,2)))</f>
        <v>12</v>
      </c>
      <c r="M84" s="6" t="s">
        <v>341</v>
      </c>
      <c r="N84" s="6" t="s">
        <v>342</v>
      </c>
    </row>
    <row r="85" customFormat="false" ht="30" hidden="false" customHeight="true" outlineLevel="0" collapsed="false">
      <c r="A85" s="2"/>
      <c r="B85" s="6" t="s">
        <v>133</v>
      </c>
      <c r="C85" s="6" t="s">
        <v>134</v>
      </c>
      <c r="D85" s="6" t="s">
        <v>73</v>
      </c>
      <c r="E85" s="6" t="s">
        <v>384</v>
      </c>
      <c r="F85" s="6" t="s">
        <v>296</v>
      </c>
      <c r="G85" s="6" t="s">
        <v>173</v>
      </c>
      <c r="H85" s="6" t="s">
        <v>344</v>
      </c>
      <c r="I85" s="6" t="s">
        <v>339</v>
      </c>
      <c r="J85" s="6" t="s">
        <v>345</v>
      </c>
      <c r="K85" s="6" t="s">
        <v>346</v>
      </c>
      <c r="L85" s="6" t="n">
        <f aca="false">IF(G85="Transactional",5,IF(G85="Commercial investigation",4,IF(G85="Informational",3,IF(G85="Navigational",2,1))))+IF(I85="Low",5,IF(I85="Medium",3,IF(I85="High",1,2)))+IF(J85="High",5,IF(J85="Medium",3,IF(J85="Low",1,2)))</f>
        <v>11</v>
      </c>
      <c r="M85" s="6" t="s">
        <v>341</v>
      </c>
      <c r="N85" s="6" t="s">
        <v>347</v>
      </c>
    </row>
    <row r="86" customFormat="false" ht="30" hidden="false" customHeight="true" outlineLevel="0" collapsed="false">
      <c r="A86" s="2"/>
      <c r="B86" s="6" t="s">
        <v>142</v>
      </c>
      <c r="C86" s="6" t="s">
        <v>143</v>
      </c>
      <c r="D86" s="6" t="s">
        <v>42</v>
      </c>
      <c r="E86" s="6" t="s">
        <v>298</v>
      </c>
      <c r="F86" s="6" t="s">
        <v>299</v>
      </c>
      <c r="G86" s="6" t="s">
        <v>173</v>
      </c>
      <c r="H86" s="6" t="s">
        <v>344</v>
      </c>
      <c r="I86" s="6" t="s">
        <v>345</v>
      </c>
      <c r="J86" s="6" t="s">
        <v>345</v>
      </c>
      <c r="K86" s="6" t="s">
        <v>250</v>
      </c>
      <c r="L86" s="6" t="n">
        <f aca="false">IF(G86="Transactional",5,IF(G86="Commercial investigation",4,IF(G86="Informational",3,IF(G86="Navigational",2,1))))+IF(I86="Low",5,IF(I86="Medium",3,IF(I86="High",1,2)))+IF(J86="High",5,IF(J86="Medium",3,IF(J86="Low",1,2)))</f>
        <v>9</v>
      </c>
      <c r="M86" s="6" t="s">
        <v>341</v>
      </c>
      <c r="N86" s="6" t="s">
        <v>342</v>
      </c>
    </row>
    <row r="87" customFormat="false" ht="30" hidden="false" customHeight="true" outlineLevel="0" collapsed="false">
      <c r="A87" s="2"/>
      <c r="B87" s="6" t="s">
        <v>142</v>
      </c>
      <c r="C87" s="6" t="s">
        <v>143</v>
      </c>
      <c r="D87" s="6" t="s">
        <v>42</v>
      </c>
      <c r="E87" s="6" t="s">
        <v>377</v>
      </c>
      <c r="F87" s="6" t="s">
        <v>299</v>
      </c>
      <c r="G87" s="6" t="s">
        <v>173</v>
      </c>
      <c r="H87" s="6" t="s">
        <v>344</v>
      </c>
      <c r="I87" s="6" t="s">
        <v>345</v>
      </c>
      <c r="J87" s="6" t="s">
        <v>345</v>
      </c>
      <c r="K87" s="6" t="s">
        <v>346</v>
      </c>
      <c r="L87" s="6" t="n">
        <f aca="false">IF(G87="Transactional",5,IF(G87="Commercial investigation",4,IF(G87="Informational",3,IF(G87="Navigational",2,1))))+IF(I87="Low",5,IF(I87="Medium",3,IF(I87="High",1,2)))+IF(J87="High",5,IF(J87="Medium",3,IF(J87="Low",1,2)))</f>
        <v>9</v>
      </c>
      <c r="M87" s="6" t="s">
        <v>341</v>
      </c>
      <c r="N87" s="6" t="s">
        <v>347</v>
      </c>
    </row>
    <row r="88" customFormat="false" ht="30" hidden="false" customHeight="true" outlineLevel="0" collapsed="false">
      <c r="A88" s="2"/>
      <c r="B88" s="6" t="s">
        <v>142</v>
      </c>
      <c r="C88" s="6" t="s">
        <v>143</v>
      </c>
      <c r="D88" s="6" t="s">
        <v>42</v>
      </c>
      <c r="E88" s="6" t="s">
        <v>301</v>
      </c>
      <c r="F88" s="6" t="s">
        <v>302</v>
      </c>
      <c r="G88" s="6" t="s">
        <v>181</v>
      </c>
      <c r="H88" s="6" t="s">
        <v>350</v>
      </c>
      <c r="I88" s="6" t="s">
        <v>345</v>
      </c>
      <c r="J88" s="6" t="s">
        <v>340</v>
      </c>
      <c r="K88" s="6" t="s">
        <v>303</v>
      </c>
      <c r="L88" s="6" t="n">
        <f aca="false">IF(G88="Transactional",5,IF(G88="Commercial investigation",4,IF(G88="Informational",3,IF(G88="Navigational",2,1))))+IF(I88="Low",5,IF(I88="Medium",3,IF(I88="High",1,2)))+IF(J88="High",5,IF(J88="Medium",3,IF(J88="Low",1,2)))</f>
        <v>12</v>
      </c>
      <c r="M88" s="6" t="s">
        <v>341</v>
      </c>
      <c r="N88" s="6" t="s">
        <v>342</v>
      </c>
    </row>
    <row r="89" customFormat="false" ht="30" hidden="false" customHeight="true" outlineLevel="0" collapsed="false">
      <c r="A89" s="2"/>
      <c r="B89" s="6" t="s">
        <v>142</v>
      </c>
      <c r="C89" s="6" t="s">
        <v>143</v>
      </c>
      <c r="D89" s="6" t="s">
        <v>42</v>
      </c>
      <c r="E89" s="6" t="s">
        <v>385</v>
      </c>
      <c r="F89" s="6" t="s">
        <v>302</v>
      </c>
      <c r="G89" s="6" t="s">
        <v>173</v>
      </c>
      <c r="H89" s="6" t="s">
        <v>344</v>
      </c>
      <c r="I89" s="6" t="s">
        <v>345</v>
      </c>
      <c r="J89" s="6" t="s">
        <v>345</v>
      </c>
      <c r="K89" s="6" t="s">
        <v>346</v>
      </c>
      <c r="L89" s="6" t="n">
        <f aca="false">IF(G89="Transactional",5,IF(G89="Commercial investigation",4,IF(G89="Informational",3,IF(G89="Navigational",2,1))))+IF(I89="Low",5,IF(I89="Medium",3,IF(I89="High",1,2)))+IF(J89="High",5,IF(J89="Medium",3,IF(J89="Low",1,2)))</f>
        <v>9</v>
      </c>
      <c r="M89" s="6" t="s">
        <v>341</v>
      </c>
      <c r="N89" s="6" t="s">
        <v>347</v>
      </c>
    </row>
    <row r="90" customFormat="false" ht="30" hidden="false" customHeight="true" outlineLevel="0" collapsed="false">
      <c r="A90" s="2"/>
      <c r="B90" s="6" t="s">
        <v>142</v>
      </c>
      <c r="C90" s="6" t="s">
        <v>143</v>
      </c>
      <c r="D90" s="6" t="s">
        <v>42</v>
      </c>
      <c r="E90" s="6" t="s">
        <v>305</v>
      </c>
      <c r="F90" s="6" t="s">
        <v>306</v>
      </c>
      <c r="G90" s="6" t="s">
        <v>181</v>
      </c>
      <c r="H90" s="6" t="s">
        <v>350</v>
      </c>
      <c r="I90" s="6" t="s">
        <v>345</v>
      </c>
      <c r="J90" s="6" t="s">
        <v>340</v>
      </c>
      <c r="K90" s="6" t="s">
        <v>303</v>
      </c>
      <c r="L90" s="6" t="n">
        <f aca="false">IF(G90="Transactional",5,IF(G90="Commercial investigation",4,IF(G90="Informational",3,IF(G90="Navigational",2,1))))+IF(I90="Low",5,IF(I90="Medium",3,IF(I90="High",1,2)))+IF(J90="High",5,IF(J90="Medium",3,IF(J90="Low",1,2)))</f>
        <v>12</v>
      </c>
      <c r="M90" s="6" t="s">
        <v>341</v>
      </c>
      <c r="N90" s="6" t="s">
        <v>342</v>
      </c>
    </row>
    <row r="91" customFormat="false" ht="30" hidden="false" customHeight="true" outlineLevel="0" collapsed="false">
      <c r="A91" s="2"/>
      <c r="B91" s="6" t="s">
        <v>142</v>
      </c>
      <c r="C91" s="6" t="s">
        <v>143</v>
      </c>
      <c r="D91" s="6" t="s">
        <v>42</v>
      </c>
      <c r="E91" s="6" t="s">
        <v>377</v>
      </c>
      <c r="F91" s="6" t="s">
        <v>306</v>
      </c>
      <c r="G91" s="6" t="s">
        <v>173</v>
      </c>
      <c r="H91" s="6" t="s">
        <v>344</v>
      </c>
      <c r="I91" s="6" t="s">
        <v>345</v>
      </c>
      <c r="J91" s="6" t="s">
        <v>345</v>
      </c>
      <c r="K91" s="6" t="s">
        <v>346</v>
      </c>
      <c r="L91" s="6" t="n">
        <f aca="false">IF(G91="Transactional",5,IF(G91="Commercial investigation",4,IF(G91="Informational",3,IF(G91="Navigational",2,1))))+IF(I91="Low",5,IF(I91="Medium",3,IF(I91="High",1,2)))+IF(J91="High",5,IF(J91="Medium",3,IF(J91="Low",1,2)))</f>
        <v>9</v>
      </c>
      <c r="M91" s="6" t="s">
        <v>341</v>
      </c>
      <c r="N91" s="6" t="s">
        <v>347</v>
      </c>
    </row>
    <row r="92" customFormat="false" ht="30" hidden="false" customHeight="true" outlineLevel="0" collapsed="false">
      <c r="A92" s="2"/>
      <c r="B92" s="6" t="s">
        <v>142</v>
      </c>
      <c r="C92" s="6" t="s">
        <v>143</v>
      </c>
      <c r="D92" s="6" t="s">
        <v>42</v>
      </c>
      <c r="E92" s="6" t="s">
        <v>308</v>
      </c>
      <c r="F92" s="6" t="s">
        <v>309</v>
      </c>
      <c r="G92" s="6" t="s">
        <v>173</v>
      </c>
      <c r="H92" s="6" t="s">
        <v>344</v>
      </c>
      <c r="I92" s="6" t="s">
        <v>345</v>
      </c>
      <c r="J92" s="6" t="s">
        <v>345</v>
      </c>
      <c r="K92" s="6" t="s">
        <v>213</v>
      </c>
      <c r="L92" s="6" t="n">
        <f aca="false">IF(G92="Transactional",5,IF(G92="Commercial investigation",4,IF(G92="Informational",3,IF(G92="Navigational",2,1))))+IF(I92="Low",5,IF(I92="Medium",3,IF(I92="High",1,2)))+IF(J92="High",5,IF(J92="Medium",3,IF(J92="Low",1,2)))</f>
        <v>9</v>
      </c>
      <c r="M92" s="6" t="s">
        <v>341</v>
      </c>
      <c r="N92" s="6" t="s">
        <v>342</v>
      </c>
    </row>
    <row r="93" customFormat="false" ht="30" hidden="false" customHeight="true" outlineLevel="0" collapsed="false">
      <c r="A93" s="2"/>
      <c r="B93" s="6" t="s">
        <v>142</v>
      </c>
      <c r="C93" s="6" t="s">
        <v>143</v>
      </c>
      <c r="D93" s="6" t="s">
        <v>42</v>
      </c>
      <c r="E93" s="6" t="s">
        <v>386</v>
      </c>
      <c r="F93" s="6" t="s">
        <v>309</v>
      </c>
      <c r="G93" s="6" t="s">
        <v>173</v>
      </c>
      <c r="H93" s="6" t="s">
        <v>344</v>
      </c>
      <c r="I93" s="6" t="s">
        <v>345</v>
      </c>
      <c r="J93" s="6" t="s">
        <v>345</v>
      </c>
      <c r="K93" s="6" t="s">
        <v>346</v>
      </c>
      <c r="L93" s="6" t="n">
        <f aca="false">IF(G93="Transactional",5,IF(G93="Commercial investigation",4,IF(G93="Informational",3,IF(G93="Navigational",2,1))))+IF(I93="Low",5,IF(I93="Medium",3,IF(I93="High",1,2)))+IF(J93="High",5,IF(J93="Medium",3,IF(J93="Low",1,2)))</f>
        <v>9</v>
      </c>
      <c r="M93" s="6" t="s">
        <v>341</v>
      </c>
      <c r="N93" s="6" t="s">
        <v>347</v>
      </c>
    </row>
    <row r="94" customFormat="false" ht="30" hidden="false" customHeight="true" outlineLevel="0" collapsed="false">
      <c r="A94" s="2"/>
      <c r="B94" s="6" t="s">
        <v>142</v>
      </c>
      <c r="C94" s="6" t="s">
        <v>143</v>
      </c>
      <c r="D94" s="6" t="s">
        <v>42</v>
      </c>
      <c r="E94" s="6" t="s">
        <v>311</v>
      </c>
      <c r="F94" s="6" t="s">
        <v>312</v>
      </c>
      <c r="G94" s="6" t="s">
        <v>173</v>
      </c>
      <c r="H94" s="6" t="s">
        <v>344</v>
      </c>
      <c r="I94" s="6" t="s">
        <v>345</v>
      </c>
      <c r="J94" s="6" t="s">
        <v>345</v>
      </c>
      <c r="K94" s="6" t="s">
        <v>313</v>
      </c>
      <c r="L94" s="6" t="n">
        <f aca="false">IF(G94="Transactional",5,IF(G94="Commercial investigation",4,IF(G94="Informational",3,IF(G94="Navigational",2,1))))+IF(I94="Low",5,IF(I94="Medium",3,IF(I94="High",1,2)))+IF(J94="High",5,IF(J94="Medium",3,IF(J94="Low",1,2)))</f>
        <v>9</v>
      </c>
      <c r="M94" s="6" t="s">
        <v>341</v>
      </c>
      <c r="N94" s="6" t="s">
        <v>342</v>
      </c>
    </row>
    <row r="95" customFormat="false" ht="30" hidden="false" customHeight="true" outlineLevel="0" collapsed="false">
      <c r="A95" s="2"/>
      <c r="B95" s="6" t="s">
        <v>142</v>
      </c>
      <c r="C95" s="6" t="s">
        <v>143</v>
      </c>
      <c r="D95" s="6" t="s">
        <v>42</v>
      </c>
      <c r="E95" s="6" t="s">
        <v>387</v>
      </c>
      <c r="F95" s="6" t="s">
        <v>312</v>
      </c>
      <c r="G95" s="6" t="s">
        <v>173</v>
      </c>
      <c r="H95" s="6" t="s">
        <v>344</v>
      </c>
      <c r="I95" s="6" t="s">
        <v>345</v>
      </c>
      <c r="J95" s="6" t="s">
        <v>345</v>
      </c>
      <c r="K95" s="6" t="s">
        <v>346</v>
      </c>
      <c r="L95" s="6" t="n">
        <f aca="false">IF(G95="Transactional",5,IF(G95="Commercial investigation",4,IF(G95="Informational",3,IF(G95="Navigational",2,1))))+IF(I95="Low",5,IF(I95="Medium",3,IF(I95="High",1,2)))+IF(J95="High",5,IF(J95="Medium",3,IF(J95="Low",1,2)))</f>
        <v>9</v>
      </c>
      <c r="M95" s="6" t="s">
        <v>341</v>
      </c>
      <c r="N95" s="6" t="s">
        <v>347</v>
      </c>
    </row>
    <row r="96" customFormat="false" ht="30" hidden="false" customHeight="true" outlineLevel="0" collapsed="false">
      <c r="A96" s="2"/>
      <c r="B96" s="6" t="s">
        <v>142</v>
      </c>
      <c r="C96" s="6" t="s">
        <v>143</v>
      </c>
      <c r="D96" s="6" t="s">
        <v>42</v>
      </c>
      <c r="E96" s="6" t="s">
        <v>315</v>
      </c>
      <c r="F96" s="6" t="s">
        <v>316</v>
      </c>
      <c r="G96" s="6" t="s">
        <v>173</v>
      </c>
      <c r="H96" s="6" t="s">
        <v>344</v>
      </c>
      <c r="I96" s="6" t="s">
        <v>345</v>
      </c>
      <c r="J96" s="6" t="s">
        <v>345</v>
      </c>
      <c r="K96" s="6" t="s">
        <v>313</v>
      </c>
      <c r="L96" s="6" t="n">
        <f aca="false">IF(G96="Transactional",5,IF(G96="Commercial investigation",4,IF(G96="Informational",3,IF(G96="Navigational",2,1))))+IF(I96="Low",5,IF(I96="Medium",3,IF(I96="High",1,2)))+IF(J96="High",5,IF(J96="Medium",3,IF(J96="Low",1,2)))</f>
        <v>9</v>
      </c>
      <c r="M96" s="6" t="s">
        <v>341</v>
      </c>
      <c r="N96" s="6" t="s">
        <v>342</v>
      </c>
    </row>
    <row r="97" customFormat="false" ht="30" hidden="false" customHeight="true" outlineLevel="0" collapsed="false">
      <c r="A97" s="2"/>
      <c r="B97" s="6" t="s">
        <v>142</v>
      </c>
      <c r="C97" s="6" t="s">
        <v>143</v>
      </c>
      <c r="D97" s="6" t="s">
        <v>42</v>
      </c>
      <c r="E97" s="6" t="s">
        <v>388</v>
      </c>
      <c r="F97" s="6" t="s">
        <v>316</v>
      </c>
      <c r="G97" s="6" t="s">
        <v>173</v>
      </c>
      <c r="H97" s="6" t="s">
        <v>344</v>
      </c>
      <c r="I97" s="6" t="s">
        <v>345</v>
      </c>
      <c r="J97" s="6" t="s">
        <v>345</v>
      </c>
      <c r="K97" s="6" t="s">
        <v>346</v>
      </c>
      <c r="L97" s="6" t="n">
        <f aca="false">IF(G97="Transactional",5,IF(G97="Commercial investigation",4,IF(G97="Informational",3,IF(G97="Navigational",2,1))))+IF(I97="Low",5,IF(I97="Medium",3,IF(I97="High",1,2)))+IF(J97="High",5,IF(J97="Medium",3,IF(J97="Low",1,2)))</f>
        <v>9</v>
      </c>
      <c r="M97" s="6" t="s">
        <v>341</v>
      </c>
      <c r="N97" s="6" t="s">
        <v>347</v>
      </c>
    </row>
    <row r="98" customFormat="false" ht="30" hidden="false" customHeight="true" outlineLevel="0" collapsed="false">
      <c r="A98" s="2"/>
      <c r="B98" s="6" t="s">
        <v>142</v>
      </c>
      <c r="C98" s="6" t="s">
        <v>143</v>
      </c>
      <c r="D98" s="6" t="s">
        <v>42</v>
      </c>
      <c r="E98" s="6" t="s">
        <v>318</v>
      </c>
      <c r="F98" s="6" t="s">
        <v>319</v>
      </c>
      <c r="G98" s="6" t="s">
        <v>167</v>
      </c>
      <c r="H98" s="6" t="s">
        <v>338</v>
      </c>
      <c r="I98" s="6" t="s">
        <v>345</v>
      </c>
      <c r="J98" s="6" t="s">
        <v>340</v>
      </c>
      <c r="K98" s="6" t="s">
        <v>188</v>
      </c>
      <c r="L98" s="6" t="n">
        <f aca="false">IF(G98="Transactional",5,IF(G98="Commercial investigation",4,IF(G98="Informational",3,IF(G98="Navigational",2,1))))+IF(I98="Low",5,IF(I98="Medium",3,IF(I98="High",1,2)))+IF(J98="High",5,IF(J98="Medium",3,IF(J98="Low",1,2)))</f>
        <v>13</v>
      </c>
      <c r="M98" s="6" t="s">
        <v>341</v>
      </c>
      <c r="N98" s="6" t="s">
        <v>342</v>
      </c>
    </row>
    <row r="99" customFormat="false" ht="30" hidden="false" customHeight="true" outlineLevel="0" collapsed="false">
      <c r="A99" s="2"/>
      <c r="B99" s="6" t="s">
        <v>142</v>
      </c>
      <c r="C99" s="6" t="s">
        <v>143</v>
      </c>
      <c r="D99" s="6" t="s">
        <v>42</v>
      </c>
      <c r="E99" s="6" t="s">
        <v>389</v>
      </c>
      <c r="F99" s="6" t="s">
        <v>319</v>
      </c>
      <c r="G99" s="6" t="s">
        <v>173</v>
      </c>
      <c r="H99" s="6" t="s">
        <v>344</v>
      </c>
      <c r="I99" s="6" t="s">
        <v>345</v>
      </c>
      <c r="J99" s="6" t="s">
        <v>345</v>
      </c>
      <c r="K99" s="6" t="s">
        <v>346</v>
      </c>
      <c r="L99" s="6" t="n">
        <f aca="false">IF(G99="Transactional",5,IF(G99="Commercial investigation",4,IF(G99="Informational",3,IF(G99="Navigational",2,1))))+IF(I99="Low",5,IF(I99="Medium",3,IF(I99="High",1,2)))+IF(J99="High",5,IF(J99="Medium",3,IF(J99="Low",1,2)))</f>
        <v>9</v>
      </c>
      <c r="M99" s="6" t="s">
        <v>341</v>
      </c>
      <c r="N99" s="6" t="s">
        <v>347</v>
      </c>
    </row>
    <row r="100" customFormat="false" ht="30" hidden="false" customHeight="true" outlineLevel="0" collapsed="false">
      <c r="A100" s="2"/>
      <c r="B100" s="6" t="s">
        <v>142</v>
      </c>
      <c r="C100" s="6" t="s">
        <v>143</v>
      </c>
      <c r="D100" s="6" t="s">
        <v>42</v>
      </c>
      <c r="E100" s="6" t="s">
        <v>321</v>
      </c>
      <c r="F100" s="6" t="s">
        <v>322</v>
      </c>
      <c r="G100" s="6" t="s">
        <v>181</v>
      </c>
      <c r="H100" s="6" t="s">
        <v>350</v>
      </c>
      <c r="I100" s="6" t="s">
        <v>345</v>
      </c>
      <c r="J100" s="6" t="s">
        <v>340</v>
      </c>
      <c r="K100" s="6" t="s">
        <v>250</v>
      </c>
      <c r="L100" s="6" t="n">
        <f aca="false">IF(G100="Transactional",5,IF(G100="Commercial investigation",4,IF(G100="Informational",3,IF(G100="Navigational",2,1))))+IF(I100="Low",5,IF(I100="Medium",3,IF(I100="High",1,2)))+IF(J100="High",5,IF(J100="Medium",3,IF(J100="Low",1,2)))</f>
        <v>12</v>
      </c>
      <c r="M100" s="6" t="s">
        <v>341</v>
      </c>
      <c r="N100" s="6" t="s">
        <v>342</v>
      </c>
    </row>
    <row r="101" customFormat="false" ht="30" hidden="false" customHeight="true" outlineLevel="0" collapsed="false">
      <c r="A101" s="2"/>
      <c r="B101" s="6" t="s">
        <v>142</v>
      </c>
      <c r="C101" s="6" t="s">
        <v>143</v>
      </c>
      <c r="D101" s="6" t="s">
        <v>42</v>
      </c>
      <c r="E101" s="6" t="s">
        <v>390</v>
      </c>
      <c r="F101" s="6" t="s">
        <v>322</v>
      </c>
      <c r="G101" s="6" t="s">
        <v>173</v>
      </c>
      <c r="H101" s="6" t="s">
        <v>344</v>
      </c>
      <c r="I101" s="6" t="s">
        <v>345</v>
      </c>
      <c r="J101" s="6" t="s">
        <v>345</v>
      </c>
      <c r="K101" s="6" t="s">
        <v>346</v>
      </c>
      <c r="L101" s="6" t="n">
        <f aca="false">IF(G101="Transactional",5,IF(G101="Commercial investigation",4,IF(G101="Informational",3,IF(G101="Navigational",2,1))))+IF(I101="Low",5,IF(I101="Medium",3,IF(I101="High",1,2)))+IF(J101="High",5,IF(J101="Medium",3,IF(J101="Low",1,2)))</f>
        <v>9</v>
      </c>
      <c r="M101" s="6" t="s">
        <v>341</v>
      </c>
      <c r="N101" s="6" t="s">
        <v>347</v>
      </c>
    </row>
    <row r="102" customFormat="false" ht="30" hidden="false" customHeight="true" outlineLevel="0" collapsed="false">
      <c r="A102" s="2"/>
      <c r="B102" s="6" t="s">
        <v>142</v>
      </c>
      <c r="C102" s="6" t="s">
        <v>143</v>
      </c>
      <c r="D102" s="6" t="s">
        <v>42</v>
      </c>
      <c r="E102" s="6" t="s">
        <v>324</v>
      </c>
      <c r="F102" s="6" t="s">
        <v>325</v>
      </c>
      <c r="G102" s="6" t="s">
        <v>173</v>
      </c>
      <c r="H102" s="6" t="s">
        <v>344</v>
      </c>
      <c r="I102" s="6" t="s">
        <v>345</v>
      </c>
      <c r="J102" s="6" t="s">
        <v>345</v>
      </c>
      <c r="K102" s="6" t="s">
        <v>213</v>
      </c>
      <c r="L102" s="6" t="n">
        <f aca="false">IF(G102="Transactional",5,IF(G102="Commercial investigation",4,IF(G102="Informational",3,IF(G102="Navigational",2,1))))+IF(I102="Low",5,IF(I102="Medium",3,IF(I102="High",1,2)))+IF(J102="High",5,IF(J102="Medium",3,IF(J102="Low",1,2)))</f>
        <v>9</v>
      </c>
      <c r="M102" s="6" t="s">
        <v>341</v>
      </c>
      <c r="N102" s="6" t="s">
        <v>342</v>
      </c>
    </row>
    <row r="103" customFormat="false" ht="30" hidden="false" customHeight="true" outlineLevel="0" collapsed="false">
      <c r="A103" s="2"/>
      <c r="B103" s="6" t="s">
        <v>142</v>
      </c>
      <c r="C103" s="6" t="s">
        <v>143</v>
      </c>
      <c r="D103" s="6" t="s">
        <v>42</v>
      </c>
      <c r="E103" s="6" t="s">
        <v>391</v>
      </c>
      <c r="F103" s="6" t="s">
        <v>325</v>
      </c>
      <c r="G103" s="6" t="s">
        <v>173</v>
      </c>
      <c r="H103" s="6" t="s">
        <v>344</v>
      </c>
      <c r="I103" s="6" t="s">
        <v>345</v>
      </c>
      <c r="J103" s="6" t="s">
        <v>345</v>
      </c>
      <c r="K103" s="6" t="s">
        <v>346</v>
      </c>
      <c r="L103" s="6" t="n">
        <f aca="false">IF(G103="Transactional",5,IF(G103="Commercial investigation",4,IF(G103="Informational",3,IF(G103="Navigational",2,1))))+IF(I103="Low",5,IF(I103="Medium",3,IF(I103="High",1,2)))+IF(J103="High",5,IF(J103="Medium",3,IF(J103="Low",1,2)))</f>
        <v>9</v>
      </c>
      <c r="M103" s="6" t="s">
        <v>341</v>
      </c>
      <c r="N103" s="6" t="s">
        <v>347</v>
      </c>
    </row>
    <row r="104" customFormat="false" ht="30" hidden="false" customHeight="true" outlineLevel="0" collapsed="false">
      <c r="A104" s="2"/>
      <c r="B104" s="6" t="s">
        <v>142</v>
      </c>
      <c r="C104" s="6" t="s">
        <v>143</v>
      </c>
      <c r="D104" s="6" t="s">
        <v>42</v>
      </c>
      <c r="E104" s="6" t="s">
        <v>327</v>
      </c>
      <c r="F104" s="6" t="s">
        <v>328</v>
      </c>
      <c r="G104" s="6" t="s">
        <v>173</v>
      </c>
      <c r="H104" s="6" t="s">
        <v>344</v>
      </c>
      <c r="I104" s="6" t="s">
        <v>339</v>
      </c>
      <c r="J104" s="6" t="s">
        <v>345</v>
      </c>
      <c r="K104" s="6" t="s">
        <v>313</v>
      </c>
      <c r="L104" s="6" t="n">
        <f aca="false">IF(G104="Transactional",5,IF(G104="Commercial investigation",4,IF(G104="Informational",3,IF(G104="Navigational",2,1))))+IF(I104="Low",5,IF(I104="Medium",3,IF(I104="High",1,2)))+IF(J104="High",5,IF(J104="Medium",3,IF(J104="Low",1,2)))</f>
        <v>11</v>
      </c>
      <c r="M104" s="6" t="s">
        <v>341</v>
      </c>
      <c r="N104" s="6" t="s">
        <v>342</v>
      </c>
    </row>
    <row r="105" customFormat="false" ht="30" hidden="false" customHeight="true" outlineLevel="0" collapsed="false">
      <c r="A105" s="2"/>
      <c r="B105" s="6" t="s">
        <v>142</v>
      </c>
      <c r="C105" s="6" t="s">
        <v>143</v>
      </c>
      <c r="D105" s="6" t="s">
        <v>42</v>
      </c>
      <c r="E105" s="6" t="s">
        <v>392</v>
      </c>
      <c r="F105" s="6" t="s">
        <v>328</v>
      </c>
      <c r="G105" s="6" t="s">
        <v>173</v>
      </c>
      <c r="H105" s="6" t="s">
        <v>344</v>
      </c>
      <c r="I105" s="6" t="s">
        <v>339</v>
      </c>
      <c r="J105" s="6" t="s">
        <v>345</v>
      </c>
      <c r="K105" s="6" t="s">
        <v>346</v>
      </c>
      <c r="L105" s="6" t="n">
        <f aca="false">IF(G105="Transactional",5,IF(G105="Commercial investigation",4,IF(G105="Informational",3,IF(G105="Navigational",2,1))))+IF(I105="Low",5,IF(I105="Medium",3,IF(I105="High",1,2)))+IF(J105="High",5,IF(J105="Medium",3,IF(J105="Low",1,2)))</f>
        <v>11</v>
      </c>
      <c r="M105" s="6" t="s">
        <v>341</v>
      </c>
      <c r="N105" s="6" t="s">
        <v>347</v>
      </c>
    </row>
  </sheetData>
  <dataValidations count="4">
    <dataValidation allowBlank="false" errorStyle="stop" operator="between" showDropDown="false" showErrorMessage="false" showInputMessage="false" sqref="G6:G105" type="list">
      <formula1>"Informational,Commercial investigation,Transactional,Navigational"</formula1>
      <formula2>0</formula2>
    </dataValidation>
    <dataValidation allowBlank="false" errorStyle="stop" operator="between" showDropDown="false" showErrorMessage="false" showInputMessage="false" sqref="H6:H105" type="list">
      <formula1>"TOFU,MOFU,BOFU"</formula1>
      <formula2>0</formula2>
    </dataValidation>
    <dataValidation allowBlank="false" errorStyle="stop" operator="between" showDropDown="false" showErrorMessage="false" showInputMessage="false" sqref="I6:I105" type="list">
      <formula1>"Low,Medium,High"</formula1>
      <formula2>0</formula2>
    </dataValidation>
    <dataValidation allowBlank="false" errorStyle="stop" operator="between" showDropDown="false" showErrorMessage="false" showInputMessage="false" sqref="J6:J105" type="list">
      <formula1>"Low,Medium,High"</formula1>
      <formula2>0</formula2>
    </dataValidation>
  </dataValidations>
  <hyperlinks>
    <hyperlink ref="M6" r:id="rId1" display="https://developers.google.com/search/docs/fundamentals/creating-helpful-content; DataForSEO/GSC to validate volume"/>
    <hyperlink ref="M7" r:id="rId2" display="https://developers.google.com/search/docs/fundamentals/creating-helpful-content; DataForSEO/GSC to validate volume"/>
    <hyperlink ref="M8" r:id="rId3" display="https://developers.google.com/search/docs/fundamentals/creating-helpful-content; DataForSEO/GSC to validate volume"/>
    <hyperlink ref="M9" r:id="rId4" display="https://developers.google.com/search/docs/fundamentals/creating-helpful-content; DataForSEO/GSC to validate volume"/>
    <hyperlink ref="M10" r:id="rId5" display="https://developers.google.com/search/docs/fundamentals/creating-helpful-content; DataForSEO/GSC to validate volume"/>
    <hyperlink ref="M11" r:id="rId6" display="https://developers.google.com/search/docs/fundamentals/creating-helpful-content; DataForSEO/GSC to validate volume"/>
    <hyperlink ref="M12" r:id="rId7" display="https://developers.google.com/search/docs/fundamentals/creating-helpful-content; DataForSEO/GSC to validate volume"/>
    <hyperlink ref="M13" r:id="rId8" display="https://developers.google.com/search/docs/fundamentals/creating-helpful-content; DataForSEO/GSC to validate volume"/>
    <hyperlink ref="M14" r:id="rId9" display="https://developers.google.com/search/docs/fundamentals/creating-helpful-content; DataForSEO/GSC to validate volume"/>
    <hyperlink ref="M15" r:id="rId10" display="https://developers.google.com/search/docs/fundamentals/creating-helpful-content; DataForSEO/GSC to validate volume"/>
    <hyperlink ref="M16" r:id="rId11" display="https://developers.google.com/search/docs/fundamentals/creating-helpful-content; DataForSEO/GSC to validate volume"/>
    <hyperlink ref="M17" r:id="rId12" display="https://developers.google.com/search/docs/fundamentals/creating-helpful-content; DataForSEO/GSC to validate volume"/>
    <hyperlink ref="M18" r:id="rId13" display="https://developers.google.com/search/docs/fundamentals/creating-helpful-content; DataForSEO/GSC to validate volume"/>
    <hyperlink ref="M19" r:id="rId14" display="https://developers.google.com/search/docs/fundamentals/creating-helpful-content; DataForSEO/GSC to validate volume"/>
    <hyperlink ref="M20" r:id="rId15" display="https://developers.google.com/search/docs/fundamentals/creating-helpful-content; DataForSEO/GSC to validate volume"/>
    <hyperlink ref="M21" r:id="rId16" display="https://developers.google.com/search/docs/fundamentals/creating-helpful-content; DataForSEO/GSC to validate volume"/>
    <hyperlink ref="M22" r:id="rId17" display="https://developers.google.com/search/docs/fundamentals/creating-helpful-content; DataForSEO/GSC to validate volume"/>
    <hyperlink ref="M23" r:id="rId18" display="https://developers.google.com/search/docs/fundamentals/creating-helpful-content; DataForSEO/GSC to validate volume"/>
    <hyperlink ref="M24" r:id="rId19" display="https://developers.google.com/search/docs/fundamentals/creating-helpful-content; DataForSEO/GSC to validate volume"/>
    <hyperlink ref="M25" r:id="rId20" display="https://developers.google.com/search/docs/fundamentals/creating-helpful-content; DataForSEO/GSC to validate volume"/>
    <hyperlink ref="M26" r:id="rId21" display="https://developers.google.com/search/docs/fundamentals/creating-helpful-content; DataForSEO/GSC to validate volume"/>
    <hyperlink ref="M27" r:id="rId22" display="https://developers.google.com/search/docs/fundamentals/creating-helpful-content; DataForSEO/GSC to validate volume"/>
    <hyperlink ref="M28" r:id="rId23" display="https://developers.google.com/search/docs/fundamentals/creating-helpful-content; DataForSEO/GSC to validate volume"/>
    <hyperlink ref="M29" r:id="rId24" display="https://developers.google.com/search/docs/fundamentals/creating-helpful-content; DataForSEO/GSC to validate volume"/>
    <hyperlink ref="M30" r:id="rId25" display="https://developers.google.com/search/docs/fundamentals/creating-helpful-content; DataForSEO/GSC to validate volume"/>
    <hyperlink ref="M31" r:id="rId26" display="https://developers.google.com/search/docs/fundamentals/creating-helpful-content; DataForSEO/GSC to validate volume"/>
    <hyperlink ref="M32" r:id="rId27" display="https://developers.google.com/search/docs/fundamentals/creating-helpful-content; DataForSEO/GSC to validate volume"/>
    <hyperlink ref="M33" r:id="rId28" display="https://developers.google.com/search/docs/fundamentals/creating-helpful-content; DataForSEO/GSC to validate volume"/>
    <hyperlink ref="M34" r:id="rId29" display="https://developers.google.com/search/docs/fundamentals/creating-helpful-content; DataForSEO/GSC to validate volume"/>
    <hyperlink ref="M35" r:id="rId30" display="https://developers.google.com/search/docs/fundamentals/creating-helpful-content; DataForSEO/GSC to validate volume"/>
    <hyperlink ref="M36" r:id="rId31" display="https://developers.google.com/search/docs/fundamentals/creating-helpful-content; DataForSEO/GSC to validate volume"/>
    <hyperlink ref="M37" r:id="rId32" display="https://developers.google.com/search/docs/fundamentals/creating-helpful-content; DataForSEO/GSC to validate volume"/>
    <hyperlink ref="M38" r:id="rId33" display="https://developers.google.com/search/docs/fundamentals/creating-helpful-content; DataForSEO/GSC to validate volume"/>
    <hyperlink ref="M39" r:id="rId34" display="https://developers.google.com/search/docs/fundamentals/creating-helpful-content; DataForSEO/GSC to validate volume"/>
    <hyperlink ref="M40" r:id="rId35" display="https://developers.google.com/search/docs/fundamentals/creating-helpful-content; DataForSEO/GSC to validate volume"/>
    <hyperlink ref="M41" r:id="rId36" display="https://developers.google.com/search/docs/fundamentals/creating-helpful-content; DataForSEO/GSC to validate volume"/>
    <hyperlink ref="M42" r:id="rId37" display="https://developers.google.com/search/docs/fundamentals/creating-helpful-content; DataForSEO/GSC to validate volume"/>
    <hyperlink ref="M43" r:id="rId38" display="https://developers.google.com/search/docs/fundamentals/creating-helpful-content; DataForSEO/GSC to validate volume"/>
    <hyperlink ref="M44" r:id="rId39" display="https://developers.google.com/search/docs/fundamentals/creating-helpful-content; DataForSEO/GSC to validate volume"/>
    <hyperlink ref="M45" r:id="rId40" display="https://developers.google.com/search/docs/fundamentals/creating-helpful-content; DataForSEO/GSC to validate volume"/>
    <hyperlink ref="M46" r:id="rId41" display="https://developers.google.com/search/docs/fundamentals/creating-helpful-content; DataForSEO/GSC to validate volume"/>
    <hyperlink ref="M47" r:id="rId42" display="https://developers.google.com/search/docs/fundamentals/creating-helpful-content; DataForSEO/GSC to validate volume"/>
    <hyperlink ref="M48" r:id="rId43" display="https://developers.google.com/search/docs/fundamentals/creating-helpful-content; DataForSEO/GSC to validate volume"/>
    <hyperlink ref="M49" r:id="rId44" display="https://developers.google.com/search/docs/fundamentals/creating-helpful-content; DataForSEO/GSC to validate volume"/>
    <hyperlink ref="M50" r:id="rId45" display="https://developers.google.com/search/docs/fundamentals/creating-helpful-content; DataForSEO/GSC to validate volume"/>
    <hyperlink ref="M51" r:id="rId46" display="https://developers.google.com/search/docs/fundamentals/creating-helpful-content; DataForSEO/GSC to validate volume"/>
    <hyperlink ref="M52" r:id="rId47" display="https://developers.google.com/search/docs/fundamentals/creating-helpful-content; DataForSEO/GSC to validate volume"/>
    <hyperlink ref="M53" r:id="rId48" display="https://developers.google.com/search/docs/fundamentals/creating-helpful-content; DataForSEO/GSC to validate volume"/>
    <hyperlink ref="M54" r:id="rId49" display="https://developers.google.com/search/docs/fundamentals/creating-helpful-content; DataForSEO/GSC to validate volume"/>
    <hyperlink ref="M55" r:id="rId50" display="https://developers.google.com/search/docs/fundamentals/creating-helpful-content; DataForSEO/GSC to validate volume"/>
    <hyperlink ref="M56" r:id="rId51" display="https://developers.google.com/search/docs/fundamentals/creating-helpful-content; DataForSEO/GSC to validate volume"/>
    <hyperlink ref="M57" r:id="rId52" display="https://developers.google.com/search/docs/fundamentals/creating-helpful-content; DataForSEO/GSC to validate volume"/>
    <hyperlink ref="M58" r:id="rId53" display="https://developers.google.com/search/docs/fundamentals/creating-helpful-content; DataForSEO/GSC to validate volume"/>
    <hyperlink ref="M59" r:id="rId54" display="https://developers.google.com/search/docs/fundamentals/creating-helpful-content; DataForSEO/GSC to validate volume"/>
    <hyperlink ref="M60" r:id="rId55" display="https://developers.google.com/search/docs/fundamentals/creating-helpful-content; DataForSEO/GSC to validate volume"/>
    <hyperlink ref="M61" r:id="rId56" display="https://developers.google.com/search/docs/fundamentals/creating-helpful-content; DataForSEO/GSC to validate volume"/>
    <hyperlink ref="M62" r:id="rId57" display="https://developers.google.com/search/docs/fundamentals/creating-helpful-content; DataForSEO/GSC to validate volume"/>
    <hyperlink ref="M63" r:id="rId58" display="https://developers.google.com/search/docs/fundamentals/creating-helpful-content; DataForSEO/GSC to validate volume"/>
    <hyperlink ref="M64" r:id="rId59" display="https://developers.google.com/search/docs/fundamentals/creating-helpful-content; DataForSEO/GSC to validate volume"/>
    <hyperlink ref="M65" r:id="rId60" display="https://developers.google.com/search/docs/fundamentals/creating-helpful-content; DataForSEO/GSC to validate volume"/>
    <hyperlink ref="M66" r:id="rId61" display="https://developers.google.com/search/docs/fundamentals/creating-helpful-content; DataForSEO/GSC to validate volume"/>
    <hyperlink ref="M67" r:id="rId62" display="https://developers.google.com/search/docs/fundamentals/creating-helpful-content; DataForSEO/GSC to validate volume"/>
    <hyperlink ref="M68" r:id="rId63" display="https://developers.google.com/search/docs/fundamentals/creating-helpful-content; DataForSEO/GSC to validate volume"/>
    <hyperlink ref="M69" r:id="rId64" display="https://developers.google.com/search/docs/fundamentals/creating-helpful-content; DataForSEO/GSC to validate volume"/>
    <hyperlink ref="M70" r:id="rId65" display="https://developers.google.com/search/docs/fundamentals/creating-helpful-content; DataForSEO/GSC to validate volume"/>
    <hyperlink ref="M71" r:id="rId66" display="https://developers.google.com/search/docs/fundamentals/creating-helpful-content; DataForSEO/GSC to validate volume"/>
    <hyperlink ref="M72" r:id="rId67" display="https://developers.google.com/search/docs/fundamentals/creating-helpful-content; DataForSEO/GSC to validate volume"/>
    <hyperlink ref="M73" r:id="rId68" display="https://developers.google.com/search/docs/fundamentals/creating-helpful-content; DataForSEO/GSC to validate volume"/>
    <hyperlink ref="M74" r:id="rId69" display="https://developers.google.com/search/docs/fundamentals/creating-helpful-content; DataForSEO/GSC to validate volume"/>
    <hyperlink ref="M75" r:id="rId70" display="https://developers.google.com/search/docs/fundamentals/creating-helpful-content; DataForSEO/GSC to validate volume"/>
    <hyperlink ref="M76" r:id="rId71" display="https://developers.google.com/search/docs/fundamentals/creating-helpful-content; DataForSEO/GSC to validate volume"/>
    <hyperlink ref="M77" r:id="rId72" display="https://developers.google.com/search/docs/fundamentals/creating-helpful-content; DataForSEO/GSC to validate volume"/>
    <hyperlink ref="M78" r:id="rId73" display="https://developers.google.com/search/docs/fundamentals/creating-helpful-content; DataForSEO/GSC to validate volume"/>
    <hyperlink ref="M79" r:id="rId74" display="https://developers.google.com/search/docs/fundamentals/creating-helpful-content; DataForSEO/GSC to validate volume"/>
    <hyperlink ref="M80" r:id="rId75" display="https://developers.google.com/search/docs/fundamentals/creating-helpful-content; DataForSEO/GSC to validate volume"/>
    <hyperlink ref="M81" r:id="rId76" display="https://developers.google.com/search/docs/fundamentals/creating-helpful-content; DataForSEO/GSC to validate volume"/>
    <hyperlink ref="M82" r:id="rId77" display="https://developers.google.com/search/docs/fundamentals/creating-helpful-content; DataForSEO/GSC to validate volume"/>
    <hyperlink ref="M83" r:id="rId78" display="https://developers.google.com/search/docs/fundamentals/creating-helpful-content; DataForSEO/GSC to validate volume"/>
    <hyperlink ref="M84" r:id="rId79" display="https://developers.google.com/search/docs/fundamentals/creating-helpful-content; DataForSEO/GSC to validate volume"/>
    <hyperlink ref="M85" r:id="rId80" display="https://developers.google.com/search/docs/fundamentals/creating-helpful-content; DataForSEO/GSC to validate volume"/>
    <hyperlink ref="M86" r:id="rId81" display="https://developers.google.com/search/docs/fundamentals/creating-helpful-content; DataForSEO/GSC to validate volume"/>
    <hyperlink ref="M87" r:id="rId82" display="https://developers.google.com/search/docs/fundamentals/creating-helpful-content; DataForSEO/GSC to validate volume"/>
    <hyperlink ref="M88" r:id="rId83" display="https://developers.google.com/search/docs/fundamentals/creating-helpful-content; DataForSEO/GSC to validate volume"/>
    <hyperlink ref="M89" r:id="rId84" display="https://developers.google.com/search/docs/fundamentals/creating-helpful-content; DataForSEO/GSC to validate volume"/>
    <hyperlink ref="M90" r:id="rId85" display="https://developers.google.com/search/docs/fundamentals/creating-helpful-content; DataForSEO/GSC to validate volume"/>
    <hyperlink ref="M91" r:id="rId86" display="https://developers.google.com/search/docs/fundamentals/creating-helpful-content; DataForSEO/GSC to validate volume"/>
    <hyperlink ref="M92" r:id="rId87" display="https://developers.google.com/search/docs/fundamentals/creating-helpful-content; DataForSEO/GSC to validate volume"/>
    <hyperlink ref="M93" r:id="rId88" display="https://developers.google.com/search/docs/fundamentals/creating-helpful-content; DataForSEO/GSC to validate volume"/>
    <hyperlink ref="M94" r:id="rId89" display="https://developers.google.com/search/docs/fundamentals/creating-helpful-content; DataForSEO/GSC to validate volume"/>
    <hyperlink ref="M95" r:id="rId90" display="https://developers.google.com/search/docs/fundamentals/creating-helpful-content; DataForSEO/GSC to validate volume"/>
    <hyperlink ref="M96" r:id="rId91" display="https://developers.google.com/search/docs/fundamentals/creating-helpful-content; DataForSEO/GSC to validate volume"/>
    <hyperlink ref="M97" r:id="rId92" display="https://developers.google.com/search/docs/fundamentals/creating-helpful-content; DataForSEO/GSC to validate volume"/>
    <hyperlink ref="M98" r:id="rId93" display="https://developers.google.com/search/docs/fundamentals/creating-helpful-content; DataForSEO/GSC to validate volume"/>
    <hyperlink ref="M99" r:id="rId94" display="https://developers.google.com/search/docs/fundamentals/creating-helpful-content; DataForSEO/GSC to validate volume"/>
    <hyperlink ref="M100" r:id="rId95" display="https://developers.google.com/search/docs/fundamentals/creating-helpful-content; DataForSEO/GSC to validate volume"/>
    <hyperlink ref="M101" r:id="rId96" display="https://developers.google.com/search/docs/fundamentals/creating-helpful-content; DataForSEO/GSC to validate volume"/>
    <hyperlink ref="M102" r:id="rId97" display="https://developers.google.com/search/docs/fundamentals/creating-helpful-content; DataForSEO/GSC to validate volume"/>
    <hyperlink ref="M103" r:id="rId98" display="https://developers.google.com/search/docs/fundamentals/creating-helpful-content; DataForSEO/GSC to validate volume"/>
    <hyperlink ref="M104" r:id="rId99" display="https://developers.google.com/search/docs/fundamentals/creating-helpful-content; DataForSEO/GSC to validate volume"/>
    <hyperlink ref="M105" r:id="rId100" display="https://developers.google.com/search/docs/fundamentals/creating-helpful-content; DataForSEO/GSC to validate volume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01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7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8"/>
    <col collapsed="false" customWidth="true" hidden="false" outlineLevel="0" max="3" min="3" style="1" width="14"/>
    <col collapsed="false" customWidth="true" hidden="false" outlineLevel="0" max="4" min="4" style="1" width="12"/>
    <col collapsed="false" customWidth="true" hidden="false" outlineLevel="0" max="5" min="5" style="1" width="18"/>
    <col collapsed="false" customWidth="true" hidden="false" outlineLevel="0" max="6" min="6" style="1" width="10"/>
    <col collapsed="false" customWidth="true" hidden="false" outlineLevel="0" max="7" min="7" style="1" width="12"/>
    <col collapsed="false" customWidth="true" hidden="false" outlineLevel="0" max="8" min="8" style="1" width="62"/>
    <col collapsed="false" customWidth="true" hidden="false" outlineLevel="0" max="9" min="9" style="1" width="30"/>
    <col collapsed="false" customWidth="true" hidden="false" outlineLevel="0" max="12" min="10" style="1" width="18"/>
    <col collapsed="false" customWidth="true" hidden="false" outlineLevel="0" max="13" min="13" style="1" width="50"/>
    <col collapsed="false" customWidth="true" hidden="false" outlineLevel="0" max="14" min="14" style="1" width="46"/>
    <col collapsed="false" customWidth="true" hidden="false" outlineLevel="0" max="15" min="15" style="1" width="14"/>
    <col collapsed="false" customWidth="true" hidden="false" outlineLevel="0" max="16" min="16" style="1" width="48"/>
  </cols>
  <sheetData>
    <row r="1" customFormat="false" ht="12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37.25" hidden="false" customHeight="true" outlineLevel="0" collapsed="false">
      <c r="A2" s="2"/>
      <c r="B2" s="3" t="s">
        <v>393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Format="false" ht="149.25" hidden="false" customHeight="true" outlineLevel="0" collapsed="false">
      <c r="A3" s="2"/>
      <c r="B3" s="4" t="s">
        <v>394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customFormat="false" ht="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customFormat="false" ht="30" hidden="false" customHeight="true" outlineLevel="0" collapsed="false">
      <c r="A5" s="2"/>
      <c r="B5" s="5" t="s">
        <v>395</v>
      </c>
      <c r="C5" s="5" t="s">
        <v>396</v>
      </c>
      <c r="D5" s="5" t="s">
        <v>397</v>
      </c>
      <c r="E5" s="5" t="s">
        <v>31</v>
      </c>
      <c r="F5" s="5" t="s">
        <v>97</v>
      </c>
      <c r="G5" s="5" t="s">
        <v>153</v>
      </c>
      <c r="H5" s="5" t="s">
        <v>155</v>
      </c>
      <c r="I5" s="5" t="s">
        <v>154</v>
      </c>
      <c r="J5" s="5" t="s">
        <v>156</v>
      </c>
      <c r="K5" s="5" t="s">
        <v>398</v>
      </c>
      <c r="L5" s="5" t="s">
        <v>399</v>
      </c>
      <c r="M5" s="5" t="s">
        <v>400</v>
      </c>
      <c r="N5" s="5" t="s">
        <v>401</v>
      </c>
      <c r="O5" s="5" t="s">
        <v>41</v>
      </c>
      <c r="P5" s="5" t="s">
        <v>337</v>
      </c>
    </row>
    <row r="6" customFormat="false" ht="30" hidden="false" customHeight="true" outlineLevel="0" collapsed="false">
      <c r="A6" s="2"/>
      <c r="B6" s="6" t="n">
        <v>1</v>
      </c>
      <c r="C6" s="6" t="s">
        <v>402</v>
      </c>
      <c r="D6" s="6" t="s">
        <v>403</v>
      </c>
      <c r="E6" s="6" t="s">
        <v>42</v>
      </c>
      <c r="F6" s="6" t="s">
        <v>142</v>
      </c>
      <c r="G6" s="6" t="s">
        <v>297</v>
      </c>
      <c r="H6" s="6" t="s">
        <v>299</v>
      </c>
      <c r="I6" s="6" t="s">
        <v>298</v>
      </c>
      <c r="J6" s="6" t="s">
        <v>250</v>
      </c>
      <c r="K6" s="6" t="s">
        <v>404</v>
      </c>
      <c r="L6" s="6" t="s">
        <v>405</v>
      </c>
      <c r="M6" s="6" t="s">
        <v>406</v>
      </c>
      <c r="N6" s="6" t="s">
        <v>407</v>
      </c>
      <c r="O6" s="6" t="s">
        <v>408</v>
      </c>
      <c r="P6" s="6" t="s">
        <v>409</v>
      </c>
    </row>
    <row r="7" customFormat="false" ht="30" hidden="false" customHeight="true" outlineLevel="0" collapsed="false">
      <c r="A7" s="2"/>
      <c r="B7" s="6" t="n">
        <v>1</v>
      </c>
      <c r="C7" s="6" t="s">
        <v>410</v>
      </c>
      <c r="D7" s="6" t="s">
        <v>411</v>
      </c>
      <c r="E7" s="6" t="s">
        <v>53</v>
      </c>
      <c r="F7" s="6" t="s">
        <v>115</v>
      </c>
      <c r="G7" s="6" t="s">
        <v>203</v>
      </c>
      <c r="H7" s="6" t="s">
        <v>205</v>
      </c>
      <c r="I7" s="6" t="s">
        <v>204</v>
      </c>
      <c r="J7" s="6" t="s">
        <v>206</v>
      </c>
      <c r="K7" s="6" t="s">
        <v>404</v>
      </c>
      <c r="L7" s="6" t="s">
        <v>405</v>
      </c>
      <c r="M7" s="6" t="s">
        <v>412</v>
      </c>
      <c r="N7" s="6" t="s">
        <v>413</v>
      </c>
      <c r="O7" s="6" t="s">
        <v>408</v>
      </c>
      <c r="P7" s="6" t="s">
        <v>409</v>
      </c>
    </row>
    <row r="8" customFormat="false" ht="30" hidden="false" customHeight="true" outlineLevel="0" collapsed="false">
      <c r="A8" s="2"/>
      <c r="B8" s="6" t="n">
        <v>1</v>
      </c>
      <c r="C8" s="6" t="s">
        <v>414</v>
      </c>
      <c r="D8" s="6" t="s">
        <v>415</v>
      </c>
      <c r="E8" s="6" t="s">
        <v>60</v>
      </c>
      <c r="F8" s="6" t="s">
        <v>106</v>
      </c>
      <c r="G8" s="6" t="s">
        <v>163</v>
      </c>
      <c r="H8" s="6" t="s">
        <v>165</v>
      </c>
      <c r="I8" s="6" t="s">
        <v>164</v>
      </c>
      <c r="J8" s="6" t="s">
        <v>166</v>
      </c>
      <c r="K8" s="6" t="s">
        <v>404</v>
      </c>
      <c r="L8" s="6" t="s">
        <v>405</v>
      </c>
      <c r="M8" s="6" t="s">
        <v>416</v>
      </c>
      <c r="N8" s="6" t="s">
        <v>413</v>
      </c>
      <c r="O8" s="6" t="s">
        <v>408</v>
      </c>
      <c r="P8" s="6" t="s">
        <v>409</v>
      </c>
    </row>
    <row r="9" customFormat="false" ht="30" hidden="false" customHeight="true" outlineLevel="0" collapsed="false">
      <c r="A9" s="2"/>
      <c r="B9" s="6" t="n">
        <v>2</v>
      </c>
      <c r="C9" s="6" t="s">
        <v>417</v>
      </c>
      <c r="D9" s="6" t="s">
        <v>403</v>
      </c>
      <c r="E9" s="6" t="s">
        <v>42</v>
      </c>
      <c r="F9" s="6" t="s">
        <v>142</v>
      </c>
      <c r="G9" s="6" t="s">
        <v>300</v>
      </c>
      <c r="H9" s="6" t="s">
        <v>302</v>
      </c>
      <c r="I9" s="6" t="s">
        <v>301</v>
      </c>
      <c r="J9" s="6" t="s">
        <v>303</v>
      </c>
      <c r="K9" s="6" t="s">
        <v>404</v>
      </c>
      <c r="L9" s="6" t="s">
        <v>405</v>
      </c>
      <c r="M9" s="6" t="s">
        <v>418</v>
      </c>
      <c r="N9" s="6" t="s">
        <v>407</v>
      </c>
      <c r="O9" s="6" t="s">
        <v>408</v>
      </c>
      <c r="P9" s="6" t="s">
        <v>409</v>
      </c>
    </row>
    <row r="10" customFormat="false" ht="30" hidden="false" customHeight="true" outlineLevel="0" collapsed="false">
      <c r="A10" s="2"/>
      <c r="B10" s="6" t="n">
        <v>2</v>
      </c>
      <c r="C10" s="6" t="s">
        <v>419</v>
      </c>
      <c r="D10" s="6" t="s">
        <v>411</v>
      </c>
      <c r="E10" s="6" t="s">
        <v>60</v>
      </c>
      <c r="F10" s="6" t="s">
        <v>106</v>
      </c>
      <c r="G10" s="6" t="s">
        <v>169</v>
      </c>
      <c r="H10" s="6" t="s">
        <v>171</v>
      </c>
      <c r="I10" s="6" t="s">
        <v>170</v>
      </c>
      <c r="J10" s="6" t="s">
        <v>172</v>
      </c>
      <c r="K10" s="6" t="s">
        <v>404</v>
      </c>
      <c r="L10" s="6" t="s">
        <v>405</v>
      </c>
      <c r="M10" s="6" t="s">
        <v>416</v>
      </c>
      <c r="N10" s="6" t="s">
        <v>413</v>
      </c>
      <c r="O10" s="6" t="s">
        <v>408</v>
      </c>
      <c r="P10" s="6" t="s">
        <v>409</v>
      </c>
    </row>
    <row r="11" customFormat="false" ht="30" hidden="false" customHeight="true" outlineLevel="0" collapsed="false">
      <c r="A11" s="2"/>
      <c r="B11" s="6" t="n">
        <v>2</v>
      </c>
      <c r="C11" s="6" t="s">
        <v>420</v>
      </c>
      <c r="D11" s="6" t="s">
        <v>415</v>
      </c>
      <c r="E11" s="6" t="s">
        <v>66</v>
      </c>
      <c r="F11" s="6" t="s">
        <v>124</v>
      </c>
      <c r="G11" s="6" t="s">
        <v>235</v>
      </c>
      <c r="H11" s="6" t="s">
        <v>237</v>
      </c>
      <c r="I11" s="6" t="s">
        <v>236</v>
      </c>
      <c r="J11" s="6" t="s">
        <v>166</v>
      </c>
      <c r="K11" s="6" t="s">
        <v>404</v>
      </c>
      <c r="L11" s="6" t="s">
        <v>405</v>
      </c>
      <c r="M11" s="6" t="s">
        <v>421</v>
      </c>
      <c r="N11" s="6" t="s">
        <v>413</v>
      </c>
      <c r="O11" s="6" t="s">
        <v>408</v>
      </c>
      <c r="P11" s="6" t="s">
        <v>409</v>
      </c>
    </row>
    <row r="12" customFormat="false" ht="30" hidden="false" customHeight="true" outlineLevel="0" collapsed="false">
      <c r="A12" s="2"/>
      <c r="B12" s="6" t="n">
        <v>3</v>
      </c>
      <c r="C12" s="6" t="s">
        <v>422</v>
      </c>
      <c r="D12" s="6" t="s">
        <v>403</v>
      </c>
      <c r="E12" s="6" t="s">
        <v>42</v>
      </c>
      <c r="F12" s="6" t="s">
        <v>142</v>
      </c>
      <c r="G12" s="6" t="s">
        <v>304</v>
      </c>
      <c r="H12" s="6" t="s">
        <v>306</v>
      </c>
      <c r="I12" s="6" t="s">
        <v>305</v>
      </c>
      <c r="J12" s="6" t="s">
        <v>303</v>
      </c>
      <c r="K12" s="6" t="s">
        <v>404</v>
      </c>
      <c r="L12" s="6" t="s">
        <v>405</v>
      </c>
      <c r="M12" s="6" t="s">
        <v>423</v>
      </c>
      <c r="N12" s="6" t="s">
        <v>407</v>
      </c>
      <c r="O12" s="6" t="s">
        <v>408</v>
      </c>
      <c r="P12" s="6" t="s">
        <v>409</v>
      </c>
    </row>
    <row r="13" customFormat="false" ht="30" hidden="false" customHeight="true" outlineLevel="0" collapsed="false">
      <c r="A13" s="2"/>
      <c r="B13" s="6" t="n">
        <v>3</v>
      </c>
      <c r="C13" s="6" t="s">
        <v>424</v>
      </c>
      <c r="D13" s="6" t="s">
        <v>411</v>
      </c>
      <c r="E13" s="6" t="s">
        <v>53</v>
      </c>
      <c r="F13" s="6" t="s">
        <v>115</v>
      </c>
      <c r="G13" s="6" t="s">
        <v>207</v>
      </c>
      <c r="H13" s="6" t="s">
        <v>209</v>
      </c>
      <c r="I13" s="6" t="s">
        <v>208</v>
      </c>
      <c r="J13" s="6" t="s">
        <v>192</v>
      </c>
      <c r="K13" s="6" t="s">
        <v>404</v>
      </c>
      <c r="L13" s="6" t="s">
        <v>405</v>
      </c>
      <c r="M13" s="6" t="s">
        <v>412</v>
      </c>
      <c r="N13" s="6" t="s">
        <v>413</v>
      </c>
      <c r="O13" s="6" t="s">
        <v>408</v>
      </c>
      <c r="P13" s="6" t="s">
        <v>409</v>
      </c>
    </row>
    <row r="14" customFormat="false" ht="30" hidden="false" customHeight="true" outlineLevel="0" collapsed="false">
      <c r="A14" s="2"/>
      <c r="B14" s="6" t="n">
        <v>3</v>
      </c>
      <c r="C14" s="6" t="s">
        <v>425</v>
      </c>
      <c r="D14" s="6" t="s">
        <v>415</v>
      </c>
      <c r="E14" s="6" t="s">
        <v>73</v>
      </c>
      <c r="F14" s="6" t="s">
        <v>133</v>
      </c>
      <c r="G14" s="6" t="s">
        <v>266</v>
      </c>
      <c r="H14" s="6" t="s">
        <v>268</v>
      </c>
      <c r="I14" s="6" t="s">
        <v>267</v>
      </c>
      <c r="J14" s="6" t="s">
        <v>213</v>
      </c>
      <c r="K14" s="6" t="s">
        <v>404</v>
      </c>
      <c r="L14" s="6" t="s">
        <v>405</v>
      </c>
      <c r="M14" s="6" t="s">
        <v>426</v>
      </c>
      <c r="N14" s="6" t="s">
        <v>413</v>
      </c>
      <c r="O14" s="6" t="s">
        <v>408</v>
      </c>
      <c r="P14" s="6" t="s">
        <v>409</v>
      </c>
    </row>
    <row r="15" customFormat="false" ht="30" hidden="false" customHeight="true" outlineLevel="0" collapsed="false">
      <c r="A15" s="2"/>
      <c r="B15" s="6" t="n">
        <v>4</v>
      </c>
      <c r="C15" s="6" t="s">
        <v>427</v>
      </c>
      <c r="D15" s="6" t="s">
        <v>403</v>
      </c>
      <c r="E15" s="6" t="s">
        <v>42</v>
      </c>
      <c r="F15" s="6" t="s">
        <v>142</v>
      </c>
      <c r="G15" s="6" t="s">
        <v>307</v>
      </c>
      <c r="H15" s="6" t="s">
        <v>309</v>
      </c>
      <c r="I15" s="6" t="s">
        <v>308</v>
      </c>
      <c r="J15" s="6" t="s">
        <v>213</v>
      </c>
      <c r="K15" s="6" t="s">
        <v>404</v>
      </c>
      <c r="L15" s="6" t="s">
        <v>405</v>
      </c>
      <c r="M15" s="6" t="s">
        <v>428</v>
      </c>
      <c r="N15" s="6" t="s">
        <v>407</v>
      </c>
      <c r="O15" s="6" t="s">
        <v>408</v>
      </c>
      <c r="P15" s="6" t="s">
        <v>409</v>
      </c>
    </row>
    <row r="16" customFormat="false" ht="30" hidden="false" customHeight="true" outlineLevel="0" collapsed="false">
      <c r="A16" s="2"/>
      <c r="B16" s="6" t="n">
        <v>4</v>
      </c>
      <c r="C16" s="6" t="s">
        <v>429</v>
      </c>
      <c r="D16" s="6" t="s">
        <v>411</v>
      </c>
      <c r="E16" s="6" t="s">
        <v>60</v>
      </c>
      <c r="F16" s="6" t="s">
        <v>106</v>
      </c>
      <c r="G16" s="6" t="s">
        <v>174</v>
      </c>
      <c r="H16" s="6" t="s">
        <v>176</v>
      </c>
      <c r="I16" s="6" t="s">
        <v>175</v>
      </c>
      <c r="J16" s="6" t="s">
        <v>87</v>
      </c>
      <c r="K16" s="6" t="s">
        <v>404</v>
      </c>
      <c r="L16" s="6" t="s">
        <v>405</v>
      </c>
      <c r="M16" s="6" t="s">
        <v>430</v>
      </c>
      <c r="N16" s="6" t="s">
        <v>413</v>
      </c>
      <c r="O16" s="6" t="s">
        <v>408</v>
      </c>
      <c r="P16" s="6" t="s">
        <v>409</v>
      </c>
    </row>
    <row r="17" customFormat="false" ht="30" hidden="false" customHeight="true" outlineLevel="0" collapsed="false">
      <c r="A17" s="2"/>
      <c r="B17" s="6" t="n">
        <v>4</v>
      </c>
      <c r="C17" s="6" t="s">
        <v>431</v>
      </c>
      <c r="D17" s="6" t="s">
        <v>415</v>
      </c>
      <c r="E17" s="6" t="s">
        <v>53</v>
      </c>
      <c r="F17" s="6" t="s">
        <v>115</v>
      </c>
      <c r="G17" s="6" t="s">
        <v>210</v>
      </c>
      <c r="H17" s="6" t="s">
        <v>212</v>
      </c>
      <c r="I17" s="6" t="s">
        <v>211</v>
      </c>
      <c r="J17" s="6" t="s">
        <v>213</v>
      </c>
      <c r="K17" s="6" t="s">
        <v>404</v>
      </c>
      <c r="L17" s="6" t="s">
        <v>405</v>
      </c>
      <c r="M17" s="6" t="s">
        <v>432</v>
      </c>
      <c r="N17" s="6" t="s">
        <v>413</v>
      </c>
      <c r="O17" s="6" t="s">
        <v>408</v>
      </c>
      <c r="P17" s="6" t="s">
        <v>409</v>
      </c>
    </row>
    <row r="18" customFormat="false" ht="30" hidden="false" customHeight="true" outlineLevel="0" collapsed="false">
      <c r="A18" s="2"/>
      <c r="B18" s="6" t="n">
        <v>5</v>
      </c>
      <c r="C18" s="6" t="s">
        <v>433</v>
      </c>
      <c r="D18" s="6" t="s">
        <v>403</v>
      </c>
      <c r="E18" s="6" t="s">
        <v>42</v>
      </c>
      <c r="F18" s="6" t="s">
        <v>142</v>
      </c>
      <c r="G18" s="6" t="s">
        <v>310</v>
      </c>
      <c r="H18" s="6" t="s">
        <v>312</v>
      </c>
      <c r="I18" s="6" t="s">
        <v>311</v>
      </c>
      <c r="J18" s="6" t="s">
        <v>313</v>
      </c>
      <c r="K18" s="6" t="s">
        <v>404</v>
      </c>
      <c r="L18" s="6" t="s">
        <v>405</v>
      </c>
      <c r="M18" s="6" t="s">
        <v>418</v>
      </c>
      <c r="N18" s="6" t="s">
        <v>407</v>
      </c>
      <c r="O18" s="6" t="s">
        <v>408</v>
      </c>
      <c r="P18" s="6" t="s">
        <v>409</v>
      </c>
    </row>
    <row r="19" customFormat="false" ht="30" hidden="false" customHeight="true" outlineLevel="0" collapsed="false">
      <c r="A19" s="2"/>
      <c r="B19" s="6" t="n">
        <v>5</v>
      </c>
      <c r="C19" s="6" t="s">
        <v>434</v>
      </c>
      <c r="D19" s="6" t="s">
        <v>411</v>
      </c>
      <c r="E19" s="6" t="s">
        <v>73</v>
      </c>
      <c r="F19" s="6" t="s">
        <v>133</v>
      </c>
      <c r="G19" s="6" t="s">
        <v>269</v>
      </c>
      <c r="H19" s="6" t="s">
        <v>271</v>
      </c>
      <c r="I19" s="6" t="s">
        <v>270</v>
      </c>
      <c r="J19" s="6" t="s">
        <v>166</v>
      </c>
      <c r="K19" s="6" t="s">
        <v>404</v>
      </c>
      <c r="L19" s="6" t="s">
        <v>405</v>
      </c>
      <c r="M19" s="6" t="s">
        <v>435</v>
      </c>
      <c r="N19" s="6" t="s">
        <v>413</v>
      </c>
      <c r="O19" s="6" t="s">
        <v>408</v>
      </c>
      <c r="P19" s="6" t="s">
        <v>409</v>
      </c>
    </row>
    <row r="20" customFormat="false" ht="30" hidden="false" customHeight="true" outlineLevel="0" collapsed="false">
      <c r="A20" s="2"/>
      <c r="B20" s="6" t="n">
        <v>5</v>
      </c>
      <c r="C20" s="6" t="s">
        <v>436</v>
      </c>
      <c r="D20" s="6" t="s">
        <v>415</v>
      </c>
      <c r="E20" s="6" t="s">
        <v>60</v>
      </c>
      <c r="F20" s="6" t="s">
        <v>106</v>
      </c>
      <c r="G20" s="6" t="s">
        <v>177</v>
      </c>
      <c r="H20" s="6" t="s">
        <v>179</v>
      </c>
      <c r="I20" s="6" t="s">
        <v>178</v>
      </c>
      <c r="J20" s="6" t="s">
        <v>180</v>
      </c>
      <c r="K20" s="6" t="s">
        <v>404</v>
      </c>
      <c r="L20" s="6" t="s">
        <v>405</v>
      </c>
      <c r="M20" s="6" t="s">
        <v>437</v>
      </c>
      <c r="N20" s="6" t="s">
        <v>413</v>
      </c>
      <c r="O20" s="6" t="s">
        <v>408</v>
      </c>
      <c r="P20" s="6" t="s">
        <v>409</v>
      </c>
    </row>
    <row r="21" customFormat="false" ht="30" hidden="false" customHeight="true" outlineLevel="0" collapsed="false">
      <c r="A21" s="2"/>
      <c r="B21" s="6" t="n">
        <v>6</v>
      </c>
      <c r="C21" s="6" t="s">
        <v>438</v>
      </c>
      <c r="D21" s="6" t="s">
        <v>403</v>
      </c>
      <c r="E21" s="6" t="s">
        <v>42</v>
      </c>
      <c r="F21" s="6" t="s">
        <v>142</v>
      </c>
      <c r="G21" s="6" t="s">
        <v>314</v>
      </c>
      <c r="H21" s="6" t="s">
        <v>316</v>
      </c>
      <c r="I21" s="6" t="s">
        <v>315</v>
      </c>
      <c r="J21" s="6" t="s">
        <v>313</v>
      </c>
      <c r="K21" s="6" t="s">
        <v>404</v>
      </c>
      <c r="L21" s="6" t="s">
        <v>405</v>
      </c>
      <c r="M21" s="6" t="s">
        <v>423</v>
      </c>
      <c r="N21" s="6" t="s">
        <v>407</v>
      </c>
      <c r="O21" s="6" t="s">
        <v>408</v>
      </c>
      <c r="P21" s="6" t="s">
        <v>409</v>
      </c>
    </row>
    <row r="22" customFormat="false" ht="30" hidden="false" customHeight="true" outlineLevel="0" collapsed="false">
      <c r="A22" s="2"/>
      <c r="B22" s="6" t="n">
        <v>6</v>
      </c>
      <c r="C22" s="6" t="s">
        <v>439</v>
      </c>
      <c r="D22" s="6" t="s">
        <v>411</v>
      </c>
      <c r="E22" s="6" t="s">
        <v>66</v>
      </c>
      <c r="F22" s="6" t="s">
        <v>124</v>
      </c>
      <c r="G22" s="6" t="s">
        <v>238</v>
      </c>
      <c r="H22" s="6" t="s">
        <v>240</v>
      </c>
      <c r="I22" s="6" t="s">
        <v>239</v>
      </c>
      <c r="J22" s="6" t="s">
        <v>192</v>
      </c>
      <c r="K22" s="6" t="s">
        <v>404</v>
      </c>
      <c r="L22" s="6" t="s">
        <v>405</v>
      </c>
      <c r="M22" s="6" t="s">
        <v>440</v>
      </c>
      <c r="N22" s="6" t="s">
        <v>413</v>
      </c>
      <c r="O22" s="6" t="s">
        <v>408</v>
      </c>
      <c r="P22" s="6" t="s">
        <v>409</v>
      </c>
    </row>
    <row r="23" customFormat="false" ht="30" hidden="false" customHeight="true" outlineLevel="0" collapsed="false">
      <c r="A23" s="2"/>
      <c r="B23" s="6" t="n">
        <v>6</v>
      </c>
      <c r="C23" s="6" t="s">
        <v>441</v>
      </c>
      <c r="D23" s="6" t="s">
        <v>415</v>
      </c>
      <c r="E23" s="6" t="s">
        <v>66</v>
      </c>
      <c r="F23" s="6" t="s">
        <v>124</v>
      </c>
      <c r="G23" s="6" t="s">
        <v>241</v>
      </c>
      <c r="H23" s="6" t="s">
        <v>243</v>
      </c>
      <c r="I23" s="6" t="s">
        <v>242</v>
      </c>
      <c r="J23" s="6" t="s">
        <v>87</v>
      </c>
      <c r="K23" s="6" t="s">
        <v>404</v>
      </c>
      <c r="L23" s="6" t="s">
        <v>405</v>
      </c>
      <c r="M23" s="6" t="s">
        <v>442</v>
      </c>
      <c r="N23" s="6" t="s">
        <v>413</v>
      </c>
      <c r="O23" s="6" t="s">
        <v>408</v>
      </c>
      <c r="P23" s="6" t="s">
        <v>409</v>
      </c>
    </row>
    <row r="24" customFormat="false" ht="30" hidden="false" customHeight="true" outlineLevel="0" collapsed="false">
      <c r="A24" s="2"/>
      <c r="B24" s="6" t="n">
        <v>7</v>
      </c>
      <c r="C24" s="6" t="s">
        <v>443</v>
      </c>
      <c r="D24" s="6" t="s">
        <v>403</v>
      </c>
      <c r="E24" s="6" t="s">
        <v>42</v>
      </c>
      <c r="F24" s="6" t="s">
        <v>142</v>
      </c>
      <c r="G24" s="6" t="s">
        <v>317</v>
      </c>
      <c r="H24" s="6" t="s">
        <v>319</v>
      </c>
      <c r="I24" s="6" t="s">
        <v>318</v>
      </c>
      <c r="J24" s="6" t="s">
        <v>188</v>
      </c>
      <c r="K24" s="6" t="s">
        <v>404</v>
      </c>
      <c r="L24" s="6" t="s">
        <v>405</v>
      </c>
      <c r="M24" s="6" t="s">
        <v>406</v>
      </c>
      <c r="N24" s="6" t="s">
        <v>407</v>
      </c>
      <c r="O24" s="6" t="s">
        <v>408</v>
      </c>
      <c r="P24" s="6" t="s">
        <v>409</v>
      </c>
    </row>
    <row r="25" customFormat="false" ht="30" hidden="false" customHeight="true" outlineLevel="0" collapsed="false">
      <c r="A25" s="2"/>
      <c r="B25" s="6" t="n">
        <v>7</v>
      </c>
      <c r="C25" s="6" t="s">
        <v>444</v>
      </c>
      <c r="D25" s="6" t="s">
        <v>411</v>
      </c>
      <c r="E25" s="6" t="s">
        <v>53</v>
      </c>
      <c r="F25" s="6" t="s">
        <v>115</v>
      </c>
      <c r="G25" s="6" t="s">
        <v>214</v>
      </c>
      <c r="H25" s="6" t="s">
        <v>216</v>
      </c>
      <c r="I25" s="6" t="s">
        <v>215</v>
      </c>
      <c r="J25" s="6" t="s">
        <v>166</v>
      </c>
      <c r="K25" s="6" t="s">
        <v>404</v>
      </c>
      <c r="L25" s="6" t="s">
        <v>405</v>
      </c>
      <c r="M25" s="6" t="s">
        <v>445</v>
      </c>
      <c r="N25" s="6" t="s">
        <v>413</v>
      </c>
      <c r="O25" s="6" t="s">
        <v>408</v>
      </c>
      <c r="P25" s="6" t="s">
        <v>409</v>
      </c>
    </row>
    <row r="26" customFormat="false" ht="30" hidden="false" customHeight="true" outlineLevel="0" collapsed="false">
      <c r="A26" s="2"/>
      <c r="B26" s="6" t="n">
        <v>7</v>
      </c>
      <c r="C26" s="6" t="s">
        <v>446</v>
      </c>
      <c r="D26" s="6" t="s">
        <v>415</v>
      </c>
      <c r="E26" s="6" t="s">
        <v>60</v>
      </c>
      <c r="F26" s="6" t="s">
        <v>106</v>
      </c>
      <c r="G26" s="6" t="s">
        <v>182</v>
      </c>
      <c r="H26" s="6" t="s">
        <v>184</v>
      </c>
      <c r="I26" s="6" t="s">
        <v>183</v>
      </c>
      <c r="J26" s="6" t="s">
        <v>180</v>
      </c>
      <c r="K26" s="6" t="s">
        <v>404</v>
      </c>
      <c r="L26" s="6" t="s">
        <v>405</v>
      </c>
      <c r="M26" s="6" t="s">
        <v>447</v>
      </c>
      <c r="N26" s="6" t="s">
        <v>413</v>
      </c>
      <c r="O26" s="6" t="s">
        <v>408</v>
      </c>
      <c r="P26" s="6" t="s">
        <v>409</v>
      </c>
    </row>
    <row r="27" customFormat="false" ht="30" hidden="false" customHeight="true" outlineLevel="0" collapsed="false">
      <c r="A27" s="2"/>
      <c r="B27" s="6" t="n">
        <v>8</v>
      </c>
      <c r="C27" s="6" t="s">
        <v>448</v>
      </c>
      <c r="D27" s="6" t="s">
        <v>403</v>
      </c>
      <c r="E27" s="6" t="s">
        <v>42</v>
      </c>
      <c r="F27" s="6" t="s">
        <v>142</v>
      </c>
      <c r="G27" s="6" t="s">
        <v>320</v>
      </c>
      <c r="H27" s="6" t="s">
        <v>322</v>
      </c>
      <c r="I27" s="6" t="s">
        <v>321</v>
      </c>
      <c r="J27" s="6" t="s">
        <v>250</v>
      </c>
      <c r="K27" s="6" t="s">
        <v>404</v>
      </c>
      <c r="L27" s="6" t="s">
        <v>405</v>
      </c>
      <c r="M27" s="6" t="s">
        <v>428</v>
      </c>
      <c r="N27" s="6" t="s">
        <v>407</v>
      </c>
      <c r="O27" s="6" t="s">
        <v>408</v>
      </c>
      <c r="P27" s="6" t="s">
        <v>409</v>
      </c>
    </row>
    <row r="28" customFormat="false" ht="30" hidden="false" customHeight="true" outlineLevel="0" collapsed="false">
      <c r="A28" s="2"/>
      <c r="B28" s="6" t="n">
        <v>8</v>
      </c>
      <c r="C28" s="6" t="s">
        <v>449</v>
      </c>
      <c r="D28" s="6" t="s">
        <v>411</v>
      </c>
      <c r="E28" s="6" t="s">
        <v>60</v>
      </c>
      <c r="F28" s="6" t="s">
        <v>106</v>
      </c>
      <c r="G28" s="6" t="s">
        <v>185</v>
      </c>
      <c r="H28" s="6" t="s">
        <v>187</v>
      </c>
      <c r="I28" s="6" t="s">
        <v>186</v>
      </c>
      <c r="J28" s="6" t="s">
        <v>188</v>
      </c>
      <c r="K28" s="6" t="s">
        <v>404</v>
      </c>
      <c r="L28" s="6" t="s">
        <v>405</v>
      </c>
      <c r="M28" s="6" t="s">
        <v>430</v>
      </c>
      <c r="N28" s="6" t="s">
        <v>413</v>
      </c>
      <c r="O28" s="6" t="s">
        <v>408</v>
      </c>
      <c r="P28" s="6" t="s">
        <v>409</v>
      </c>
    </row>
    <row r="29" customFormat="false" ht="30" hidden="false" customHeight="true" outlineLevel="0" collapsed="false">
      <c r="A29" s="2"/>
      <c r="B29" s="6" t="n">
        <v>8</v>
      </c>
      <c r="C29" s="6" t="s">
        <v>450</v>
      </c>
      <c r="D29" s="6" t="s">
        <v>415</v>
      </c>
      <c r="E29" s="6" t="s">
        <v>66</v>
      </c>
      <c r="F29" s="6" t="s">
        <v>124</v>
      </c>
      <c r="G29" s="6" t="s">
        <v>244</v>
      </c>
      <c r="H29" s="6" t="s">
        <v>246</v>
      </c>
      <c r="I29" s="6" t="s">
        <v>245</v>
      </c>
      <c r="J29" s="6" t="s">
        <v>166</v>
      </c>
      <c r="K29" s="6" t="s">
        <v>404</v>
      </c>
      <c r="L29" s="6" t="s">
        <v>405</v>
      </c>
      <c r="M29" s="6" t="s">
        <v>440</v>
      </c>
      <c r="N29" s="6" t="s">
        <v>413</v>
      </c>
      <c r="O29" s="6" t="s">
        <v>408</v>
      </c>
      <c r="P29" s="6" t="s">
        <v>409</v>
      </c>
    </row>
    <row r="30" customFormat="false" ht="30" hidden="false" customHeight="true" outlineLevel="0" collapsed="false">
      <c r="A30" s="2"/>
      <c r="B30" s="6" t="n">
        <v>9</v>
      </c>
      <c r="C30" s="6" t="s">
        <v>451</v>
      </c>
      <c r="D30" s="6" t="s">
        <v>403</v>
      </c>
      <c r="E30" s="6" t="s">
        <v>42</v>
      </c>
      <c r="F30" s="6" t="s">
        <v>142</v>
      </c>
      <c r="G30" s="6" t="s">
        <v>323</v>
      </c>
      <c r="H30" s="6" t="s">
        <v>325</v>
      </c>
      <c r="I30" s="6" t="s">
        <v>324</v>
      </c>
      <c r="J30" s="6" t="s">
        <v>213</v>
      </c>
      <c r="K30" s="6" t="s">
        <v>404</v>
      </c>
      <c r="L30" s="6" t="s">
        <v>405</v>
      </c>
      <c r="M30" s="6" t="s">
        <v>406</v>
      </c>
      <c r="N30" s="6" t="s">
        <v>407</v>
      </c>
      <c r="O30" s="6" t="s">
        <v>408</v>
      </c>
      <c r="P30" s="6" t="s">
        <v>409</v>
      </c>
    </row>
    <row r="31" customFormat="false" ht="30" hidden="false" customHeight="true" outlineLevel="0" collapsed="false">
      <c r="A31" s="2"/>
      <c r="B31" s="6" t="n">
        <v>9</v>
      </c>
      <c r="C31" s="6" t="s">
        <v>452</v>
      </c>
      <c r="D31" s="6" t="s">
        <v>411</v>
      </c>
      <c r="E31" s="6" t="s">
        <v>53</v>
      </c>
      <c r="F31" s="6" t="s">
        <v>115</v>
      </c>
      <c r="G31" s="6" t="s">
        <v>217</v>
      </c>
      <c r="H31" s="6" t="s">
        <v>219</v>
      </c>
      <c r="I31" s="6" t="s">
        <v>218</v>
      </c>
      <c r="J31" s="6" t="s">
        <v>166</v>
      </c>
      <c r="K31" s="6" t="s">
        <v>404</v>
      </c>
      <c r="L31" s="6" t="s">
        <v>405</v>
      </c>
      <c r="M31" s="6" t="s">
        <v>445</v>
      </c>
      <c r="N31" s="6" t="s">
        <v>413</v>
      </c>
      <c r="O31" s="6" t="s">
        <v>408</v>
      </c>
      <c r="P31" s="6" t="s">
        <v>409</v>
      </c>
    </row>
    <row r="32" customFormat="false" ht="30" hidden="false" customHeight="true" outlineLevel="0" collapsed="false">
      <c r="A32" s="2"/>
      <c r="B32" s="6" t="n">
        <v>9</v>
      </c>
      <c r="C32" s="6" t="s">
        <v>453</v>
      </c>
      <c r="D32" s="6" t="s">
        <v>415</v>
      </c>
      <c r="E32" s="6" t="s">
        <v>73</v>
      </c>
      <c r="F32" s="6" t="s">
        <v>133</v>
      </c>
      <c r="G32" s="6" t="s">
        <v>272</v>
      </c>
      <c r="H32" s="6" t="s">
        <v>274</v>
      </c>
      <c r="I32" s="6" t="s">
        <v>273</v>
      </c>
      <c r="J32" s="6" t="s">
        <v>213</v>
      </c>
      <c r="K32" s="6" t="s">
        <v>404</v>
      </c>
      <c r="L32" s="6" t="s">
        <v>405</v>
      </c>
      <c r="M32" s="6" t="s">
        <v>426</v>
      </c>
      <c r="N32" s="6" t="s">
        <v>413</v>
      </c>
      <c r="O32" s="6" t="s">
        <v>408</v>
      </c>
      <c r="P32" s="6" t="s">
        <v>409</v>
      </c>
    </row>
    <row r="33" customFormat="false" ht="30" hidden="false" customHeight="true" outlineLevel="0" collapsed="false">
      <c r="A33" s="2"/>
      <c r="B33" s="6" t="n">
        <v>10</v>
      </c>
      <c r="C33" s="6" t="s">
        <v>454</v>
      </c>
      <c r="D33" s="6" t="s">
        <v>403</v>
      </c>
      <c r="E33" s="6" t="s">
        <v>42</v>
      </c>
      <c r="F33" s="6" t="s">
        <v>142</v>
      </c>
      <c r="G33" s="6" t="s">
        <v>326</v>
      </c>
      <c r="H33" s="6" t="s">
        <v>328</v>
      </c>
      <c r="I33" s="6" t="s">
        <v>327</v>
      </c>
      <c r="J33" s="6" t="s">
        <v>313</v>
      </c>
      <c r="K33" s="6" t="s">
        <v>404</v>
      </c>
      <c r="L33" s="6" t="s">
        <v>405</v>
      </c>
      <c r="M33" s="6" t="s">
        <v>428</v>
      </c>
      <c r="N33" s="6" t="s">
        <v>407</v>
      </c>
      <c r="O33" s="6" t="s">
        <v>408</v>
      </c>
      <c r="P33" s="6" t="s">
        <v>409</v>
      </c>
    </row>
    <row r="34" customFormat="false" ht="30" hidden="false" customHeight="true" outlineLevel="0" collapsed="false">
      <c r="A34" s="2"/>
      <c r="B34" s="6" t="n">
        <v>10</v>
      </c>
      <c r="C34" s="6" t="s">
        <v>455</v>
      </c>
      <c r="D34" s="6" t="s">
        <v>411</v>
      </c>
      <c r="E34" s="6" t="s">
        <v>60</v>
      </c>
      <c r="F34" s="6" t="s">
        <v>106</v>
      </c>
      <c r="G34" s="6" t="s">
        <v>189</v>
      </c>
      <c r="H34" s="6" t="s">
        <v>191</v>
      </c>
      <c r="I34" s="6" t="s">
        <v>190</v>
      </c>
      <c r="J34" s="6" t="s">
        <v>192</v>
      </c>
      <c r="K34" s="6" t="s">
        <v>404</v>
      </c>
      <c r="L34" s="6" t="s">
        <v>405</v>
      </c>
      <c r="M34" s="6" t="s">
        <v>416</v>
      </c>
      <c r="N34" s="6" t="s">
        <v>413</v>
      </c>
      <c r="O34" s="6" t="s">
        <v>408</v>
      </c>
      <c r="P34" s="6" t="s">
        <v>409</v>
      </c>
    </row>
    <row r="35" customFormat="false" ht="30" hidden="false" customHeight="true" outlineLevel="0" collapsed="false">
      <c r="A35" s="2"/>
      <c r="B35" s="6" t="n">
        <v>10</v>
      </c>
      <c r="C35" s="6" t="s">
        <v>456</v>
      </c>
      <c r="D35" s="6" t="s">
        <v>415</v>
      </c>
      <c r="E35" s="6" t="s">
        <v>53</v>
      </c>
      <c r="F35" s="6" t="s">
        <v>115</v>
      </c>
      <c r="G35" s="6" t="s">
        <v>220</v>
      </c>
      <c r="H35" s="6" t="s">
        <v>222</v>
      </c>
      <c r="I35" s="6" t="s">
        <v>221</v>
      </c>
      <c r="J35" s="6" t="s">
        <v>172</v>
      </c>
      <c r="K35" s="6" t="s">
        <v>404</v>
      </c>
      <c r="L35" s="6" t="s">
        <v>405</v>
      </c>
      <c r="M35" s="6" t="s">
        <v>412</v>
      </c>
      <c r="N35" s="6" t="s">
        <v>413</v>
      </c>
      <c r="O35" s="6" t="s">
        <v>408</v>
      </c>
      <c r="P35" s="6" t="s">
        <v>409</v>
      </c>
    </row>
    <row r="36" customFormat="false" ht="30" hidden="false" customHeight="true" outlineLevel="0" collapsed="false">
      <c r="A36" s="2"/>
      <c r="B36" s="6" t="n">
        <v>11</v>
      </c>
      <c r="C36" s="6" t="s">
        <v>457</v>
      </c>
      <c r="D36" s="6" t="s">
        <v>403</v>
      </c>
      <c r="E36" s="6" t="s">
        <v>42</v>
      </c>
      <c r="F36" s="6" t="s">
        <v>142</v>
      </c>
      <c r="G36" s="6" t="s">
        <v>297</v>
      </c>
      <c r="H36" s="6" t="s">
        <v>299</v>
      </c>
      <c r="I36" s="6" t="s">
        <v>298</v>
      </c>
      <c r="J36" s="6" t="s">
        <v>250</v>
      </c>
      <c r="K36" s="6" t="s">
        <v>404</v>
      </c>
      <c r="L36" s="6" t="s">
        <v>405</v>
      </c>
      <c r="M36" s="6" t="s">
        <v>406</v>
      </c>
      <c r="N36" s="6" t="s">
        <v>407</v>
      </c>
      <c r="O36" s="6" t="s">
        <v>408</v>
      </c>
      <c r="P36" s="6" t="s">
        <v>409</v>
      </c>
    </row>
    <row r="37" customFormat="false" ht="30" hidden="false" customHeight="true" outlineLevel="0" collapsed="false">
      <c r="A37" s="2"/>
      <c r="B37" s="6" t="n">
        <v>11</v>
      </c>
      <c r="C37" s="6" t="s">
        <v>458</v>
      </c>
      <c r="D37" s="6" t="s">
        <v>411</v>
      </c>
      <c r="E37" s="6" t="s">
        <v>73</v>
      </c>
      <c r="F37" s="6" t="s">
        <v>133</v>
      </c>
      <c r="G37" s="6" t="s">
        <v>275</v>
      </c>
      <c r="H37" s="6" t="s">
        <v>277</v>
      </c>
      <c r="I37" s="6" t="s">
        <v>276</v>
      </c>
      <c r="J37" s="6" t="s">
        <v>188</v>
      </c>
      <c r="K37" s="6" t="s">
        <v>404</v>
      </c>
      <c r="L37" s="6" t="s">
        <v>405</v>
      </c>
      <c r="M37" s="6" t="s">
        <v>459</v>
      </c>
      <c r="N37" s="6" t="s">
        <v>413</v>
      </c>
      <c r="O37" s="6" t="s">
        <v>408</v>
      </c>
      <c r="P37" s="6" t="s">
        <v>409</v>
      </c>
    </row>
    <row r="38" customFormat="false" ht="30" hidden="false" customHeight="true" outlineLevel="0" collapsed="false">
      <c r="A38" s="2"/>
      <c r="B38" s="6" t="n">
        <v>11</v>
      </c>
      <c r="C38" s="6" t="s">
        <v>460</v>
      </c>
      <c r="D38" s="6" t="s">
        <v>415</v>
      </c>
      <c r="E38" s="6" t="s">
        <v>60</v>
      </c>
      <c r="F38" s="6" t="s">
        <v>106</v>
      </c>
      <c r="G38" s="6" t="s">
        <v>193</v>
      </c>
      <c r="H38" s="6" t="s">
        <v>195</v>
      </c>
      <c r="I38" s="6" t="s">
        <v>194</v>
      </c>
      <c r="J38" s="6" t="s">
        <v>166</v>
      </c>
      <c r="K38" s="6" t="s">
        <v>404</v>
      </c>
      <c r="L38" s="6" t="s">
        <v>405</v>
      </c>
      <c r="M38" s="6" t="s">
        <v>447</v>
      </c>
      <c r="N38" s="6" t="s">
        <v>413</v>
      </c>
      <c r="O38" s="6" t="s">
        <v>408</v>
      </c>
      <c r="P38" s="6" t="s">
        <v>409</v>
      </c>
    </row>
    <row r="39" customFormat="false" ht="30" hidden="false" customHeight="true" outlineLevel="0" collapsed="false">
      <c r="A39" s="2"/>
      <c r="B39" s="6" t="n">
        <v>12</v>
      </c>
      <c r="C39" s="6" t="s">
        <v>461</v>
      </c>
      <c r="D39" s="6" t="s">
        <v>403</v>
      </c>
      <c r="E39" s="6" t="s">
        <v>42</v>
      </c>
      <c r="F39" s="6" t="s">
        <v>142</v>
      </c>
      <c r="G39" s="6" t="s">
        <v>300</v>
      </c>
      <c r="H39" s="6" t="s">
        <v>302</v>
      </c>
      <c r="I39" s="6" t="s">
        <v>301</v>
      </c>
      <c r="J39" s="6" t="s">
        <v>303</v>
      </c>
      <c r="K39" s="6" t="s">
        <v>404</v>
      </c>
      <c r="L39" s="6" t="s">
        <v>405</v>
      </c>
      <c r="M39" s="6" t="s">
        <v>418</v>
      </c>
      <c r="N39" s="6" t="s">
        <v>407</v>
      </c>
      <c r="O39" s="6" t="s">
        <v>408</v>
      </c>
      <c r="P39" s="6" t="s">
        <v>409</v>
      </c>
    </row>
    <row r="40" customFormat="false" ht="30" hidden="false" customHeight="true" outlineLevel="0" collapsed="false">
      <c r="A40" s="2"/>
      <c r="B40" s="6" t="n">
        <v>12</v>
      </c>
      <c r="C40" s="6" t="s">
        <v>462</v>
      </c>
      <c r="D40" s="6" t="s">
        <v>411</v>
      </c>
      <c r="E40" s="6" t="s">
        <v>66</v>
      </c>
      <c r="F40" s="6" t="s">
        <v>124</v>
      </c>
      <c r="G40" s="6" t="s">
        <v>247</v>
      </c>
      <c r="H40" s="6" t="s">
        <v>249</v>
      </c>
      <c r="I40" s="6" t="s">
        <v>248</v>
      </c>
      <c r="J40" s="6" t="s">
        <v>250</v>
      </c>
      <c r="K40" s="6" t="s">
        <v>404</v>
      </c>
      <c r="L40" s="6" t="s">
        <v>405</v>
      </c>
      <c r="M40" s="6" t="s">
        <v>421</v>
      </c>
      <c r="N40" s="6" t="s">
        <v>413</v>
      </c>
      <c r="O40" s="6" t="s">
        <v>408</v>
      </c>
      <c r="P40" s="6" t="s">
        <v>409</v>
      </c>
    </row>
    <row r="41" customFormat="false" ht="30" hidden="false" customHeight="true" outlineLevel="0" collapsed="false">
      <c r="A41" s="2"/>
      <c r="B41" s="6" t="n">
        <v>12</v>
      </c>
      <c r="C41" s="6" t="s">
        <v>463</v>
      </c>
      <c r="D41" s="6" t="s">
        <v>415</v>
      </c>
      <c r="E41" s="6" t="s">
        <v>66</v>
      </c>
      <c r="F41" s="6" t="s">
        <v>124</v>
      </c>
      <c r="G41" s="6" t="s">
        <v>251</v>
      </c>
      <c r="H41" s="6" t="s">
        <v>253</v>
      </c>
      <c r="I41" s="6" t="s">
        <v>252</v>
      </c>
      <c r="J41" s="6" t="s">
        <v>250</v>
      </c>
      <c r="K41" s="6" t="s">
        <v>404</v>
      </c>
      <c r="L41" s="6" t="s">
        <v>405</v>
      </c>
      <c r="M41" s="6" t="s">
        <v>421</v>
      </c>
      <c r="N41" s="6" t="s">
        <v>413</v>
      </c>
      <c r="O41" s="6" t="s">
        <v>408</v>
      </c>
      <c r="P41" s="6" t="s">
        <v>409</v>
      </c>
    </row>
    <row r="42" customFormat="false" ht="30" hidden="false" customHeight="true" outlineLevel="0" collapsed="false">
      <c r="A42" s="2"/>
      <c r="B42" s="6" t="n">
        <v>13</v>
      </c>
      <c r="C42" s="6" t="s">
        <v>464</v>
      </c>
      <c r="D42" s="6" t="s">
        <v>403</v>
      </c>
      <c r="E42" s="6" t="s">
        <v>42</v>
      </c>
      <c r="F42" s="6" t="s">
        <v>142</v>
      </c>
      <c r="G42" s="6" t="s">
        <v>304</v>
      </c>
      <c r="H42" s="6" t="s">
        <v>306</v>
      </c>
      <c r="I42" s="6" t="s">
        <v>305</v>
      </c>
      <c r="J42" s="6" t="s">
        <v>303</v>
      </c>
      <c r="K42" s="6" t="s">
        <v>404</v>
      </c>
      <c r="L42" s="6" t="s">
        <v>405</v>
      </c>
      <c r="M42" s="6" t="s">
        <v>423</v>
      </c>
      <c r="N42" s="6" t="s">
        <v>407</v>
      </c>
      <c r="O42" s="6" t="s">
        <v>408</v>
      </c>
      <c r="P42" s="6" t="s">
        <v>409</v>
      </c>
    </row>
    <row r="43" customFormat="false" ht="30" hidden="false" customHeight="true" outlineLevel="0" collapsed="false">
      <c r="A43" s="2"/>
      <c r="B43" s="6" t="n">
        <v>13</v>
      </c>
      <c r="C43" s="6" t="s">
        <v>465</v>
      </c>
      <c r="D43" s="6" t="s">
        <v>411</v>
      </c>
      <c r="E43" s="6" t="s">
        <v>53</v>
      </c>
      <c r="F43" s="6" t="s">
        <v>115</v>
      </c>
      <c r="G43" s="6" t="s">
        <v>223</v>
      </c>
      <c r="H43" s="6" t="s">
        <v>225</v>
      </c>
      <c r="I43" s="6" t="s">
        <v>224</v>
      </c>
      <c r="J43" s="6" t="s">
        <v>172</v>
      </c>
      <c r="K43" s="6" t="s">
        <v>404</v>
      </c>
      <c r="L43" s="6" t="s">
        <v>405</v>
      </c>
      <c r="M43" s="6" t="s">
        <v>412</v>
      </c>
      <c r="N43" s="6" t="s">
        <v>413</v>
      </c>
      <c r="O43" s="6" t="s">
        <v>408</v>
      </c>
      <c r="P43" s="6" t="s">
        <v>409</v>
      </c>
    </row>
    <row r="44" customFormat="false" ht="30" hidden="false" customHeight="true" outlineLevel="0" collapsed="false">
      <c r="A44" s="2"/>
      <c r="B44" s="6" t="n">
        <v>13</v>
      </c>
      <c r="C44" s="6" t="s">
        <v>466</v>
      </c>
      <c r="D44" s="6" t="s">
        <v>415</v>
      </c>
      <c r="E44" s="6" t="s">
        <v>60</v>
      </c>
      <c r="F44" s="6" t="s">
        <v>106</v>
      </c>
      <c r="G44" s="6" t="s">
        <v>196</v>
      </c>
      <c r="H44" s="6" t="s">
        <v>198</v>
      </c>
      <c r="I44" s="6" t="s">
        <v>197</v>
      </c>
      <c r="J44" s="6" t="s">
        <v>199</v>
      </c>
      <c r="K44" s="6" t="s">
        <v>404</v>
      </c>
      <c r="L44" s="6" t="s">
        <v>405</v>
      </c>
      <c r="M44" s="6" t="s">
        <v>447</v>
      </c>
      <c r="N44" s="6" t="s">
        <v>413</v>
      </c>
      <c r="O44" s="6" t="s">
        <v>408</v>
      </c>
      <c r="P44" s="6" t="s">
        <v>409</v>
      </c>
    </row>
    <row r="45" customFormat="false" ht="30" hidden="false" customHeight="true" outlineLevel="0" collapsed="false">
      <c r="A45" s="2"/>
      <c r="B45" s="6" t="n">
        <v>14</v>
      </c>
      <c r="C45" s="6" t="s">
        <v>467</v>
      </c>
      <c r="D45" s="6" t="s">
        <v>403</v>
      </c>
      <c r="E45" s="6" t="s">
        <v>42</v>
      </c>
      <c r="F45" s="6" t="s">
        <v>142</v>
      </c>
      <c r="G45" s="6" t="s">
        <v>307</v>
      </c>
      <c r="H45" s="6" t="s">
        <v>309</v>
      </c>
      <c r="I45" s="6" t="s">
        <v>308</v>
      </c>
      <c r="J45" s="6" t="s">
        <v>213</v>
      </c>
      <c r="K45" s="6" t="s">
        <v>404</v>
      </c>
      <c r="L45" s="6" t="s">
        <v>405</v>
      </c>
      <c r="M45" s="6" t="s">
        <v>428</v>
      </c>
      <c r="N45" s="6" t="s">
        <v>407</v>
      </c>
      <c r="O45" s="6" t="s">
        <v>408</v>
      </c>
      <c r="P45" s="6" t="s">
        <v>409</v>
      </c>
    </row>
    <row r="46" customFormat="false" ht="30" hidden="false" customHeight="true" outlineLevel="0" collapsed="false">
      <c r="A46" s="2"/>
      <c r="B46" s="6" t="n">
        <v>14</v>
      </c>
      <c r="C46" s="6" t="s">
        <v>468</v>
      </c>
      <c r="D46" s="6" t="s">
        <v>411</v>
      </c>
      <c r="E46" s="6" t="s">
        <v>60</v>
      </c>
      <c r="F46" s="6" t="s">
        <v>106</v>
      </c>
      <c r="G46" s="6" t="s">
        <v>200</v>
      </c>
      <c r="H46" s="6" t="s">
        <v>202</v>
      </c>
      <c r="I46" s="6" t="s">
        <v>201</v>
      </c>
      <c r="J46" s="6" t="s">
        <v>166</v>
      </c>
      <c r="K46" s="6" t="s">
        <v>404</v>
      </c>
      <c r="L46" s="6" t="s">
        <v>405</v>
      </c>
      <c r="M46" s="6" t="s">
        <v>416</v>
      </c>
      <c r="N46" s="6" t="s">
        <v>413</v>
      </c>
      <c r="O46" s="6" t="s">
        <v>408</v>
      </c>
      <c r="P46" s="6" t="s">
        <v>409</v>
      </c>
    </row>
    <row r="47" customFormat="false" ht="30" hidden="false" customHeight="true" outlineLevel="0" collapsed="false">
      <c r="A47" s="2"/>
      <c r="B47" s="6" t="n">
        <v>14</v>
      </c>
      <c r="C47" s="6" t="s">
        <v>469</v>
      </c>
      <c r="D47" s="6" t="s">
        <v>415</v>
      </c>
      <c r="E47" s="6" t="s">
        <v>66</v>
      </c>
      <c r="F47" s="6" t="s">
        <v>124</v>
      </c>
      <c r="G47" s="6" t="s">
        <v>254</v>
      </c>
      <c r="H47" s="6" t="s">
        <v>256</v>
      </c>
      <c r="I47" s="6" t="s">
        <v>255</v>
      </c>
      <c r="J47" s="6" t="s">
        <v>213</v>
      </c>
      <c r="K47" s="6" t="s">
        <v>404</v>
      </c>
      <c r="L47" s="6" t="s">
        <v>405</v>
      </c>
      <c r="M47" s="6" t="s">
        <v>442</v>
      </c>
      <c r="N47" s="6" t="s">
        <v>413</v>
      </c>
      <c r="O47" s="6" t="s">
        <v>408</v>
      </c>
      <c r="P47" s="6" t="s">
        <v>409</v>
      </c>
    </row>
    <row r="48" customFormat="false" ht="30" hidden="false" customHeight="true" outlineLevel="0" collapsed="false">
      <c r="A48" s="2"/>
      <c r="B48" s="6" t="n">
        <v>15</v>
      </c>
      <c r="C48" s="6" t="s">
        <v>470</v>
      </c>
      <c r="D48" s="6" t="s">
        <v>403</v>
      </c>
      <c r="E48" s="6" t="s">
        <v>42</v>
      </c>
      <c r="F48" s="6" t="s">
        <v>142</v>
      </c>
      <c r="G48" s="6" t="s">
        <v>310</v>
      </c>
      <c r="H48" s="6" t="s">
        <v>312</v>
      </c>
      <c r="I48" s="6" t="s">
        <v>311</v>
      </c>
      <c r="J48" s="6" t="s">
        <v>313</v>
      </c>
      <c r="K48" s="6" t="s">
        <v>404</v>
      </c>
      <c r="L48" s="6" t="s">
        <v>405</v>
      </c>
      <c r="M48" s="6" t="s">
        <v>418</v>
      </c>
      <c r="N48" s="6" t="s">
        <v>407</v>
      </c>
      <c r="O48" s="6" t="s">
        <v>408</v>
      </c>
      <c r="P48" s="6" t="s">
        <v>409</v>
      </c>
    </row>
    <row r="49" customFormat="false" ht="30" hidden="false" customHeight="true" outlineLevel="0" collapsed="false">
      <c r="A49" s="2"/>
      <c r="B49" s="6" t="n">
        <v>15</v>
      </c>
      <c r="C49" s="6" t="s">
        <v>471</v>
      </c>
      <c r="D49" s="6" t="s">
        <v>411</v>
      </c>
      <c r="E49" s="6" t="s">
        <v>53</v>
      </c>
      <c r="F49" s="6" t="s">
        <v>115</v>
      </c>
      <c r="G49" s="6" t="s">
        <v>226</v>
      </c>
      <c r="H49" s="6" t="s">
        <v>228</v>
      </c>
      <c r="I49" s="6" t="s">
        <v>227</v>
      </c>
      <c r="J49" s="6" t="s">
        <v>188</v>
      </c>
      <c r="K49" s="6" t="s">
        <v>404</v>
      </c>
      <c r="L49" s="6" t="s">
        <v>405</v>
      </c>
      <c r="M49" s="6" t="s">
        <v>432</v>
      </c>
      <c r="N49" s="6" t="s">
        <v>413</v>
      </c>
      <c r="O49" s="6" t="s">
        <v>408</v>
      </c>
      <c r="P49" s="6" t="s">
        <v>409</v>
      </c>
    </row>
    <row r="50" customFormat="false" ht="30" hidden="false" customHeight="true" outlineLevel="0" collapsed="false">
      <c r="A50" s="2"/>
      <c r="B50" s="6" t="n">
        <v>15</v>
      </c>
      <c r="C50" s="6" t="s">
        <v>472</v>
      </c>
      <c r="D50" s="6" t="s">
        <v>415</v>
      </c>
      <c r="E50" s="6" t="s">
        <v>73</v>
      </c>
      <c r="F50" s="6" t="s">
        <v>133</v>
      </c>
      <c r="G50" s="6" t="s">
        <v>278</v>
      </c>
      <c r="H50" s="6" t="s">
        <v>280</v>
      </c>
      <c r="I50" s="6" t="s">
        <v>279</v>
      </c>
      <c r="J50" s="6" t="s">
        <v>166</v>
      </c>
      <c r="K50" s="6" t="s">
        <v>404</v>
      </c>
      <c r="L50" s="6" t="s">
        <v>405</v>
      </c>
      <c r="M50" s="6" t="s">
        <v>426</v>
      </c>
      <c r="N50" s="6" t="s">
        <v>413</v>
      </c>
      <c r="O50" s="6" t="s">
        <v>408</v>
      </c>
      <c r="P50" s="6" t="s">
        <v>409</v>
      </c>
    </row>
    <row r="51" customFormat="false" ht="30" hidden="false" customHeight="true" outlineLevel="0" collapsed="false">
      <c r="A51" s="2"/>
      <c r="B51" s="6" t="n">
        <v>16</v>
      </c>
      <c r="C51" s="6" t="s">
        <v>473</v>
      </c>
      <c r="D51" s="6" t="s">
        <v>403</v>
      </c>
      <c r="E51" s="6" t="s">
        <v>42</v>
      </c>
      <c r="F51" s="6" t="s">
        <v>142</v>
      </c>
      <c r="G51" s="6" t="s">
        <v>314</v>
      </c>
      <c r="H51" s="6" t="s">
        <v>316</v>
      </c>
      <c r="I51" s="6" t="s">
        <v>315</v>
      </c>
      <c r="J51" s="6" t="s">
        <v>313</v>
      </c>
      <c r="K51" s="6" t="s">
        <v>404</v>
      </c>
      <c r="L51" s="6" t="s">
        <v>405</v>
      </c>
      <c r="M51" s="6" t="s">
        <v>423</v>
      </c>
      <c r="N51" s="6" t="s">
        <v>407</v>
      </c>
      <c r="O51" s="6" t="s">
        <v>408</v>
      </c>
      <c r="P51" s="6" t="s">
        <v>409</v>
      </c>
    </row>
    <row r="52" customFormat="false" ht="30" hidden="false" customHeight="true" outlineLevel="0" collapsed="false">
      <c r="A52" s="2"/>
      <c r="B52" s="6" t="n">
        <v>16</v>
      </c>
      <c r="C52" s="6" t="s">
        <v>474</v>
      </c>
      <c r="D52" s="6" t="s">
        <v>411</v>
      </c>
      <c r="E52" s="6" t="s">
        <v>60</v>
      </c>
      <c r="F52" s="6" t="s">
        <v>106</v>
      </c>
      <c r="G52" s="6" t="s">
        <v>163</v>
      </c>
      <c r="H52" s="6" t="s">
        <v>165</v>
      </c>
      <c r="I52" s="6" t="s">
        <v>164</v>
      </c>
      <c r="J52" s="6" t="s">
        <v>166</v>
      </c>
      <c r="K52" s="6" t="s">
        <v>404</v>
      </c>
      <c r="L52" s="6" t="s">
        <v>405</v>
      </c>
      <c r="M52" s="6" t="s">
        <v>416</v>
      </c>
      <c r="N52" s="6" t="s">
        <v>413</v>
      </c>
      <c r="O52" s="6" t="s">
        <v>408</v>
      </c>
      <c r="P52" s="6" t="s">
        <v>409</v>
      </c>
    </row>
    <row r="53" customFormat="false" ht="30" hidden="false" customHeight="true" outlineLevel="0" collapsed="false">
      <c r="A53" s="2"/>
      <c r="B53" s="6" t="n">
        <v>16</v>
      </c>
      <c r="C53" s="6" t="s">
        <v>475</v>
      </c>
      <c r="D53" s="6" t="s">
        <v>415</v>
      </c>
      <c r="E53" s="6" t="s">
        <v>53</v>
      </c>
      <c r="F53" s="6" t="s">
        <v>115</v>
      </c>
      <c r="G53" s="6" t="s">
        <v>229</v>
      </c>
      <c r="H53" s="6" t="s">
        <v>231</v>
      </c>
      <c r="I53" s="6" t="s">
        <v>230</v>
      </c>
      <c r="J53" s="6" t="s">
        <v>166</v>
      </c>
      <c r="K53" s="6" t="s">
        <v>404</v>
      </c>
      <c r="L53" s="6" t="s">
        <v>405</v>
      </c>
      <c r="M53" s="6" t="s">
        <v>445</v>
      </c>
      <c r="N53" s="6" t="s">
        <v>413</v>
      </c>
      <c r="O53" s="6" t="s">
        <v>408</v>
      </c>
      <c r="P53" s="6" t="s">
        <v>409</v>
      </c>
    </row>
    <row r="54" customFormat="false" ht="30" hidden="false" customHeight="true" outlineLevel="0" collapsed="false">
      <c r="A54" s="2"/>
      <c r="B54" s="6" t="n">
        <v>17</v>
      </c>
      <c r="C54" s="6" t="s">
        <v>476</v>
      </c>
      <c r="D54" s="6" t="s">
        <v>403</v>
      </c>
      <c r="E54" s="6" t="s">
        <v>42</v>
      </c>
      <c r="F54" s="6" t="s">
        <v>142</v>
      </c>
      <c r="G54" s="6" t="s">
        <v>317</v>
      </c>
      <c r="H54" s="6" t="s">
        <v>319</v>
      </c>
      <c r="I54" s="6" t="s">
        <v>318</v>
      </c>
      <c r="J54" s="6" t="s">
        <v>188</v>
      </c>
      <c r="K54" s="6" t="s">
        <v>404</v>
      </c>
      <c r="L54" s="6" t="s">
        <v>405</v>
      </c>
      <c r="M54" s="6" t="s">
        <v>406</v>
      </c>
      <c r="N54" s="6" t="s">
        <v>407</v>
      </c>
      <c r="O54" s="6" t="s">
        <v>408</v>
      </c>
      <c r="P54" s="6" t="s">
        <v>409</v>
      </c>
    </row>
    <row r="55" customFormat="false" ht="30" hidden="false" customHeight="true" outlineLevel="0" collapsed="false">
      <c r="A55" s="2"/>
      <c r="B55" s="6" t="n">
        <v>17</v>
      </c>
      <c r="C55" s="6" t="s">
        <v>477</v>
      </c>
      <c r="D55" s="6" t="s">
        <v>411</v>
      </c>
      <c r="E55" s="6" t="s">
        <v>73</v>
      </c>
      <c r="F55" s="6" t="s">
        <v>133</v>
      </c>
      <c r="G55" s="6" t="s">
        <v>281</v>
      </c>
      <c r="H55" s="6" t="s">
        <v>283</v>
      </c>
      <c r="I55" s="6" t="s">
        <v>282</v>
      </c>
      <c r="J55" s="6" t="s">
        <v>284</v>
      </c>
      <c r="K55" s="6" t="s">
        <v>404</v>
      </c>
      <c r="L55" s="6" t="s">
        <v>405</v>
      </c>
      <c r="M55" s="6" t="s">
        <v>435</v>
      </c>
      <c r="N55" s="6" t="s">
        <v>413</v>
      </c>
      <c r="O55" s="6" t="s">
        <v>408</v>
      </c>
      <c r="P55" s="6" t="s">
        <v>409</v>
      </c>
    </row>
    <row r="56" customFormat="false" ht="30" hidden="false" customHeight="true" outlineLevel="0" collapsed="false">
      <c r="A56" s="2"/>
      <c r="B56" s="6" t="n">
        <v>17</v>
      </c>
      <c r="C56" s="6" t="s">
        <v>478</v>
      </c>
      <c r="D56" s="6" t="s">
        <v>415</v>
      </c>
      <c r="E56" s="6" t="s">
        <v>60</v>
      </c>
      <c r="F56" s="6" t="s">
        <v>106</v>
      </c>
      <c r="G56" s="6" t="s">
        <v>169</v>
      </c>
      <c r="H56" s="6" t="s">
        <v>171</v>
      </c>
      <c r="I56" s="6" t="s">
        <v>170</v>
      </c>
      <c r="J56" s="6" t="s">
        <v>172</v>
      </c>
      <c r="K56" s="6" t="s">
        <v>404</v>
      </c>
      <c r="L56" s="6" t="s">
        <v>405</v>
      </c>
      <c r="M56" s="6" t="s">
        <v>416</v>
      </c>
      <c r="N56" s="6" t="s">
        <v>413</v>
      </c>
      <c r="O56" s="6" t="s">
        <v>408</v>
      </c>
      <c r="P56" s="6" t="s">
        <v>409</v>
      </c>
    </row>
    <row r="57" customFormat="false" ht="30" hidden="false" customHeight="true" outlineLevel="0" collapsed="false">
      <c r="A57" s="2"/>
      <c r="B57" s="6" t="n">
        <v>18</v>
      </c>
      <c r="C57" s="6" t="s">
        <v>479</v>
      </c>
      <c r="D57" s="6" t="s">
        <v>403</v>
      </c>
      <c r="E57" s="6" t="s">
        <v>42</v>
      </c>
      <c r="F57" s="6" t="s">
        <v>142</v>
      </c>
      <c r="G57" s="6" t="s">
        <v>320</v>
      </c>
      <c r="H57" s="6" t="s">
        <v>322</v>
      </c>
      <c r="I57" s="6" t="s">
        <v>321</v>
      </c>
      <c r="J57" s="6" t="s">
        <v>250</v>
      </c>
      <c r="K57" s="6" t="s">
        <v>404</v>
      </c>
      <c r="L57" s="6" t="s">
        <v>405</v>
      </c>
      <c r="M57" s="6" t="s">
        <v>428</v>
      </c>
      <c r="N57" s="6" t="s">
        <v>407</v>
      </c>
      <c r="O57" s="6" t="s">
        <v>408</v>
      </c>
      <c r="P57" s="6" t="s">
        <v>409</v>
      </c>
    </row>
    <row r="58" customFormat="false" ht="30" hidden="false" customHeight="true" outlineLevel="0" collapsed="false">
      <c r="A58" s="2"/>
      <c r="B58" s="6" t="n">
        <v>18</v>
      </c>
      <c r="C58" s="6" t="s">
        <v>480</v>
      </c>
      <c r="D58" s="6" t="s">
        <v>411</v>
      </c>
      <c r="E58" s="6" t="s">
        <v>66</v>
      </c>
      <c r="F58" s="6" t="s">
        <v>124</v>
      </c>
      <c r="G58" s="6" t="s">
        <v>257</v>
      </c>
      <c r="H58" s="6" t="s">
        <v>259</v>
      </c>
      <c r="I58" s="6" t="s">
        <v>258</v>
      </c>
      <c r="J58" s="6" t="s">
        <v>87</v>
      </c>
      <c r="K58" s="6" t="s">
        <v>404</v>
      </c>
      <c r="L58" s="6" t="s">
        <v>405</v>
      </c>
      <c r="M58" s="6" t="s">
        <v>442</v>
      </c>
      <c r="N58" s="6" t="s">
        <v>413</v>
      </c>
      <c r="O58" s="6" t="s">
        <v>408</v>
      </c>
      <c r="P58" s="6" t="s">
        <v>409</v>
      </c>
    </row>
    <row r="59" customFormat="false" ht="30" hidden="false" customHeight="true" outlineLevel="0" collapsed="false">
      <c r="A59" s="2"/>
      <c r="B59" s="6" t="n">
        <v>18</v>
      </c>
      <c r="C59" s="6" t="s">
        <v>481</v>
      </c>
      <c r="D59" s="6" t="s">
        <v>415</v>
      </c>
      <c r="E59" s="6" t="s">
        <v>66</v>
      </c>
      <c r="F59" s="6" t="s">
        <v>124</v>
      </c>
      <c r="G59" s="6" t="s">
        <v>260</v>
      </c>
      <c r="H59" s="6" t="s">
        <v>262</v>
      </c>
      <c r="I59" s="6" t="s">
        <v>261</v>
      </c>
      <c r="J59" s="6" t="s">
        <v>192</v>
      </c>
      <c r="K59" s="6" t="s">
        <v>404</v>
      </c>
      <c r="L59" s="6" t="s">
        <v>405</v>
      </c>
      <c r="M59" s="6" t="s">
        <v>440</v>
      </c>
      <c r="N59" s="6" t="s">
        <v>413</v>
      </c>
      <c r="O59" s="6" t="s">
        <v>408</v>
      </c>
      <c r="P59" s="6" t="s">
        <v>409</v>
      </c>
    </row>
    <row r="60" customFormat="false" ht="30" hidden="false" customHeight="true" outlineLevel="0" collapsed="false">
      <c r="A60" s="2"/>
      <c r="B60" s="6" t="n">
        <v>19</v>
      </c>
      <c r="C60" s="6" t="s">
        <v>482</v>
      </c>
      <c r="D60" s="6" t="s">
        <v>403</v>
      </c>
      <c r="E60" s="6" t="s">
        <v>42</v>
      </c>
      <c r="F60" s="6" t="s">
        <v>142</v>
      </c>
      <c r="G60" s="6" t="s">
        <v>323</v>
      </c>
      <c r="H60" s="6" t="s">
        <v>325</v>
      </c>
      <c r="I60" s="6" t="s">
        <v>324</v>
      </c>
      <c r="J60" s="6" t="s">
        <v>213</v>
      </c>
      <c r="K60" s="6" t="s">
        <v>404</v>
      </c>
      <c r="L60" s="6" t="s">
        <v>405</v>
      </c>
      <c r="M60" s="6" t="s">
        <v>406</v>
      </c>
      <c r="N60" s="6" t="s">
        <v>407</v>
      </c>
      <c r="O60" s="6" t="s">
        <v>408</v>
      </c>
      <c r="P60" s="6" t="s">
        <v>409</v>
      </c>
    </row>
    <row r="61" customFormat="false" ht="30" hidden="false" customHeight="true" outlineLevel="0" collapsed="false">
      <c r="A61" s="2"/>
      <c r="B61" s="6" t="n">
        <v>19</v>
      </c>
      <c r="C61" s="6" t="s">
        <v>483</v>
      </c>
      <c r="D61" s="6" t="s">
        <v>411</v>
      </c>
      <c r="E61" s="6" t="s">
        <v>53</v>
      </c>
      <c r="F61" s="6" t="s">
        <v>115</v>
      </c>
      <c r="G61" s="6" t="s">
        <v>232</v>
      </c>
      <c r="H61" s="6" t="s">
        <v>234</v>
      </c>
      <c r="I61" s="6" t="s">
        <v>233</v>
      </c>
      <c r="J61" s="6" t="s">
        <v>192</v>
      </c>
      <c r="K61" s="6" t="s">
        <v>404</v>
      </c>
      <c r="L61" s="6" t="s">
        <v>405</v>
      </c>
      <c r="M61" s="6" t="s">
        <v>484</v>
      </c>
      <c r="N61" s="6" t="s">
        <v>413</v>
      </c>
      <c r="O61" s="6" t="s">
        <v>408</v>
      </c>
      <c r="P61" s="6" t="s">
        <v>409</v>
      </c>
    </row>
    <row r="62" customFormat="false" ht="30" hidden="false" customHeight="true" outlineLevel="0" collapsed="false">
      <c r="A62" s="2"/>
      <c r="B62" s="6" t="n">
        <v>19</v>
      </c>
      <c r="C62" s="6" t="s">
        <v>485</v>
      </c>
      <c r="D62" s="6" t="s">
        <v>415</v>
      </c>
      <c r="E62" s="6" t="s">
        <v>60</v>
      </c>
      <c r="F62" s="6" t="s">
        <v>106</v>
      </c>
      <c r="G62" s="6" t="s">
        <v>174</v>
      </c>
      <c r="H62" s="6" t="s">
        <v>176</v>
      </c>
      <c r="I62" s="6" t="s">
        <v>175</v>
      </c>
      <c r="J62" s="6" t="s">
        <v>87</v>
      </c>
      <c r="K62" s="6" t="s">
        <v>404</v>
      </c>
      <c r="L62" s="6" t="s">
        <v>405</v>
      </c>
      <c r="M62" s="6" t="s">
        <v>430</v>
      </c>
      <c r="N62" s="6" t="s">
        <v>413</v>
      </c>
      <c r="O62" s="6" t="s">
        <v>408</v>
      </c>
      <c r="P62" s="6" t="s">
        <v>409</v>
      </c>
    </row>
    <row r="63" customFormat="false" ht="30" hidden="false" customHeight="true" outlineLevel="0" collapsed="false">
      <c r="A63" s="2"/>
      <c r="B63" s="6" t="n">
        <v>20</v>
      </c>
      <c r="C63" s="6" t="s">
        <v>486</v>
      </c>
      <c r="D63" s="6" t="s">
        <v>403</v>
      </c>
      <c r="E63" s="6" t="s">
        <v>42</v>
      </c>
      <c r="F63" s="6" t="s">
        <v>142</v>
      </c>
      <c r="G63" s="6" t="s">
        <v>326</v>
      </c>
      <c r="H63" s="6" t="s">
        <v>328</v>
      </c>
      <c r="I63" s="6" t="s">
        <v>327</v>
      </c>
      <c r="J63" s="6" t="s">
        <v>313</v>
      </c>
      <c r="K63" s="6" t="s">
        <v>404</v>
      </c>
      <c r="L63" s="6" t="s">
        <v>405</v>
      </c>
      <c r="M63" s="6" t="s">
        <v>428</v>
      </c>
      <c r="N63" s="6" t="s">
        <v>407</v>
      </c>
      <c r="O63" s="6" t="s">
        <v>408</v>
      </c>
      <c r="P63" s="6" t="s">
        <v>409</v>
      </c>
    </row>
    <row r="64" customFormat="false" ht="30" hidden="false" customHeight="true" outlineLevel="0" collapsed="false">
      <c r="A64" s="2"/>
      <c r="B64" s="6" t="n">
        <v>20</v>
      </c>
      <c r="C64" s="6" t="s">
        <v>487</v>
      </c>
      <c r="D64" s="6" t="s">
        <v>411</v>
      </c>
      <c r="E64" s="6" t="s">
        <v>60</v>
      </c>
      <c r="F64" s="6" t="s">
        <v>106</v>
      </c>
      <c r="G64" s="6" t="s">
        <v>177</v>
      </c>
      <c r="H64" s="6" t="s">
        <v>179</v>
      </c>
      <c r="I64" s="6" t="s">
        <v>178</v>
      </c>
      <c r="J64" s="6" t="s">
        <v>180</v>
      </c>
      <c r="K64" s="6" t="s">
        <v>404</v>
      </c>
      <c r="L64" s="6" t="s">
        <v>405</v>
      </c>
      <c r="M64" s="6" t="s">
        <v>437</v>
      </c>
      <c r="N64" s="6" t="s">
        <v>413</v>
      </c>
      <c r="O64" s="6" t="s">
        <v>408</v>
      </c>
      <c r="P64" s="6" t="s">
        <v>409</v>
      </c>
    </row>
    <row r="65" customFormat="false" ht="30" hidden="false" customHeight="true" outlineLevel="0" collapsed="false">
      <c r="A65" s="2"/>
      <c r="B65" s="6" t="n">
        <v>20</v>
      </c>
      <c r="C65" s="6" t="s">
        <v>488</v>
      </c>
      <c r="D65" s="6" t="s">
        <v>415</v>
      </c>
      <c r="E65" s="6" t="s">
        <v>66</v>
      </c>
      <c r="F65" s="6" t="s">
        <v>124</v>
      </c>
      <c r="G65" s="6" t="s">
        <v>263</v>
      </c>
      <c r="H65" s="6" t="s">
        <v>265</v>
      </c>
      <c r="I65" s="6" t="s">
        <v>264</v>
      </c>
      <c r="J65" s="6" t="s">
        <v>180</v>
      </c>
      <c r="K65" s="6" t="s">
        <v>404</v>
      </c>
      <c r="L65" s="6" t="s">
        <v>405</v>
      </c>
      <c r="M65" s="6" t="s">
        <v>421</v>
      </c>
      <c r="N65" s="6" t="s">
        <v>413</v>
      </c>
      <c r="O65" s="6" t="s">
        <v>408</v>
      </c>
      <c r="P65" s="6" t="s">
        <v>409</v>
      </c>
    </row>
    <row r="66" customFormat="false" ht="30" hidden="false" customHeight="true" outlineLevel="0" collapsed="false">
      <c r="A66" s="2"/>
      <c r="B66" s="6" t="n">
        <v>21</v>
      </c>
      <c r="C66" s="6" t="s">
        <v>489</v>
      </c>
      <c r="D66" s="6" t="s">
        <v>403</v>
      </c>
      <c r="E66" s="6" t="s">
        <v>42</v>
      </c>
      <c r="F66" s="6" t="s">
        <v>142</v>
      </c>
      <c r="G66" s="6" t="s">
        <v>297</v>
      </c>
      <c r="H66" s="6" t="s">
        <v>299</v>
      </c>
      <c r="I66" s="6" t="s">
        <v>298</v>
      </c>
      <c r="J66" s="6" t="s">
        <v>250</v>
      </c>
      <c r="K66" s="6" t="s">
        <v>404</v>
      </c>
      <c r="L66" s="6" t="s">
        <v>405</v>
      </c>
      <c r="M66" s="6" t="s">
        <v>406</v>
      </c>
      <c r="N66" s="6" t="s">
        <v>407</v>
      </c>
      <c r="O66" s="6" t="s">
        <v>408</v>
      </c>
      <c r="P66" s="6" t="s">
        <v>409</v>
      </c>
    </row>
    <row r="67" customFormat="false" ht="30" hidden="false" customHeight="true" outlineLevel="0" collapsed="false">
      <c r="A67" s="2"/>
      <c r="B67" s="6" t="n">
        <v>21</v>
      </c>
      <c r="C67" s="6" t="s">
        <v>490</v>
      </c>
      <c r="D67" s="6" t="s">
        <v>411</v>
      </c>
      <c r="E67" s="6" t="s">
        <v>53</v>
      </c>
      <c r="F67" s="6" t="s">
        <v>115</v>
      </c>
      <c r="G67" s="6" t="s">
        <v>203</v>
      </c>
      <c r="H67" s="6" t="s">
        <v>205</v>
      </c>
      <c r="I67" s="6" t="s">
        <v>204</v>
      </c>
      <c r="J67" s="6" t="s">
        <v>206</v>
      </c>
      <c r="K67" s="6" t="s">
        <v>404</v>
      </c>
      <c r="L67" s="6" t="s">
        <v>405</v>
      </c>
      <c r="M67" s="6" t="s">
        <v>412</v>
      </c>
      <c r="N67" s="6" t="s">
        <v>413</v>
      </c>
      <c r="O67" s="6" t="s">
        <v>408</v>
      </c>
      <c r="P67" s="6" t="s">
        <v>409</v>
      </c>
    </row>
    <row r="68" customFormat="false" ht="30" hidden="false" customHeight="true" outlineLevel="0" collapsed="false">
      <c r="A68" s="2"/>
      <c r="B68" s="6" t="n">
        <v>21</v>
      </c>
      <c r="C68" s="6" t="s">
        <v>491</v>
      </c>
      <c r="D68" s="6" t="s">
        <v>415</v>
      </c>
      <c r="E68" s="6" t="s">
        <v>73</v>
      </c>
      <c r="F68" s="6" t="s">
        <v>133</v>
      </c>
      <c r="G68" s="6" t="s">
        <v>285</v>
      </c>
      <c r="H68" s="6" t="s">
        <v>287</v>
      </c>
      <c r="I68" s="6" t="s">
        <v>286</v>
      </c>
      <c r="J68" s="6" t="s">
        <v>213</v>
      </c>
      <c r="K68" s="6" t="s">
        <v>404</v>
      </c>
      <c r="L68" s="6" t="s">
        <v>405</v>
      </c>
      <c r="M68" s="6" t="s">
        <v>492</v>
      </c>
      <c r="N68" s="6" t="s">
        <v>413</v>
      </c>
      <c r="O68" s="6" t="s">
        <v>408</v>
      </c>
      <c r="P68" s="6" t="s">
        <v>409</v>
      </c>
    </row>
    <row r="69" customFormat="false" ht="30" hidden="false" customHeight="true" outlineLevel="0" collapsed="false">
      <c r="A69" s="2"/>
      <c r="B69" s="6" t="n">
        <v>22</v>
      </c>
      <c r="C69" s="6" t="s">
        <v>493</v>
      </c>
      <c r="D69" s="6" t="s">
        <v>403</v>
      </c>
      <c r="E69" s="6" t="s">
        <v>42</v>
      </c>
      <c r="F69" s="6" t="s">
        <v>142</v>
      </c>
      <c r="G69" s="6" t="s">
        <v>300</v>
      </c>
      <c r="H69" s="6" t="s">
        <v>302</v>
      </c>
      <c r="I69" s="6" t="s">
        <v>301</v>
      </c>
      <c r="J69" s="6" t="s">
        <v>303</v>
      </c>
      <c r="K69" s="6" t="s">
        <v>404</v>
      </c>
      <c r="L69" s="6" t="s">
        <v>405</v>
      </c>
      <c r="M69" s="6" t="s">
        <v>418</v>
      </c>
      <c r="N69" s="6" t="s">
        <v>407</v>
      </c>
      <c r="O69" s="6" t="s">
        <v>408</v>
      </c>
      <c r="P69" s="6" t="s">
        <v>409</v>
      </c>
    </row>
    <row r="70" customFormat="false" ht="30" hidden="false" customHeight="true" outlineLevel="0" collapsed="false">
      <c r="A70" s="2"/>
      <c r="B70" s="6" t="n">
        <v>22</v>
      </c>
      <c r="C70" s="6" t="s">
        <v>494</v>
      </c>
      <c r="D70" s="6" t="s">
        <v>411</v>
      </c>
      <c r="E70" s="6" t="s">
        <v>60</v>
      </c>
      <c r="F70" s="6" t="s">
        <v>106</v>
      </c>
      <c r="G70" s="6" t="s">
        <v>182</v>
      </c>
      <c r="H70" s="6" t="s">
        <v>184</v>
      </c>
      <c r="I70" s="6" t="s">
        <v>183</v>
      </c>
      <c r="J70" s="6" t="s">
        <v>180</v>
      </c>
      <c r="K70" s="6" t="s">
        <v>404</v>
      </c>
      <c r="L70" s="6" t="s">
        <v>405</v>
      </c>
      <c r="M70" s="6" t="s">
        <v>447</v>
      </c>
      <c r="N70" s="6" t="s">
        <v>413</v>
      </c>
      <c r="O70" s="6" t="s">
        <v>408</v>
      </c>
      <c r="P70" s="6" t="s">
        <v>409</v>
      </c>
    </row>
    <row r="71" customFormat="false" ht="30" hidden="false" customHeight="true" outlineLevel="0" collapsed="false">
      <c r="A71" s="2"/>
      <c r="B71" s="6" t="n">
        <v>22</v>
      </c>
      <c r="C71" s="6" t="s">
        <v>495</v>
      </c>
      <c r="D71" s="6" t="s">
        <v>415</v>
      </c>
      <c r="E71" s="6" t="s">
        <v>53</v>
      </c>
      <c r="F71" s="6" t="s">
        <v>115</v>
      </c>
      <c r="G71" s="6" t="s">
        <v>207</v>
      </c>
      <c r="H71" s="6" t="s">
        <v>209</v>
      </c>
      <c r="I71" s="6" t="s">
        <v>208</v>
      </c>
      <c r="J71" s="6" t="s">
        <v>192</v>
      </c>
      <c r="K71" s="6" t="s">
        <v>404</v>
      </c>
      <c r="L71" s="6" t="s">
        <v>405</v>
      </c>
      <c r="M71" s="6" t="s">
        <v>412</v>
      </c>
      <c r="N71" s="6" t="s">
        <v>413</v>
      </c>
      <c r="O71" s="6" t="s">
        <v>408</v>
      </c>
      <c r="P71" s="6" t="s">
        <v>409</v>
      </c>
    </row>
    <row r="72" customFormat="false" ht="30" hidden="false" customHeight="true" outlineLevel="0" collapsed="false">
      <c r="A72" s="2"/>
      <c r="B72" s="6" t="n">
        <v>23</v>
      </c>
      <c r="C72" s="6" t="s">
        <v>496</v>
      </c>
      <c r="D72" s="6" t="s">
        <v>403</v>
      </c>
      <c r="E72" s="6" t="s">
        <v>42</v>
      </c>
      <c r="F72" s="6" t="s">
        <v>142</v>
      </c>
      <c r="G72" s="6" t="s">
        <v>304</v>
      </c>
      <c r="H72" s="6" t="s">
        <v>306</v>
      </c>
      <c r="I72" s="6" t="s">
        <v>305</v>
      </c>
      <c r="J72" s="6" t="s">
        <v>303</v>
      </c>
      <c r="K72" s="6" t="s">
        <v>404</v>
      </c>
      <c r="L72" s="6" t="s">
        <v>405</v>
      </c>
      <c r="M72" s="6" t="s">
        <v>423</v>
      </c>
      <c r="N72" s="6" t="s">
        <v>407</v>
      </c>
      <c r="O72" s="6" t="s">
        <v>408</v>
      </c>
      <c r="P72" s="6" t="s">
        <v>409</v>
      </c>
    </row>
    <row r="73" customFormat="false" ht="30" hidden="false" customHeight="true" outlineLevel="0" collapsed="false">
      <c r="A73" s="2"/>
      <c r="B73" s="6" t="n">
        <v>23</v>
      </c>
      <c r="C73" s="6" t="s">
        <v>497</v>
      </c>
      <c r="D73" s="6" t="s">
        <v>411</v>
      </c>
      <c r="E73" s="6" t="s">
        <v>73</v>
      </c>
      <c r="F73" s="6" t="s">
        <v>133</v>
      </c>
      <c r="G73" s="6" t="s">
        <v>288</v>
      </c>
      <c r="H73" s="6" t="s">
        <v>290</v>
      </c>
      <c r="I73" s="6" t="s">
        <v>289</v>
      </c>
      <c r="J73" s="6" t="s">
        <v>284</v>
      </c>
      <c r="K73" s="6" t="s">
        <v>404</v>
      </c>
      <c r="L73" s="6" t="s">
        <v>405</v>
      </c>
      <c r="M73" s="6" t="s">
        <v>435</v>
      </c>
      <c r="N73" s="6" t="s">
        <v>413</v>
      </c>
      <c r="O73" s="6" t="s">
        <v>408</v>
      </c>
      <c r="P73" s="6" t="s">
        <v>409</v>
      </c>
    </row>
    <row r="74" customFormat="false" ht="30" hidden="false" customHeight="true" outlineLevel="0" collapsed="false">
      <c r="A74" s="2"/>
      <c r="B74" s="6" t="n">
        <v>23</v>
      </c>
      <c r="C74" s="6" t="s">
        <v>498</v>
      </c>
      <c r="D74" s="6" t="s">
        <v>415</v>
      </c>
      <c r="E74" s="6" t="s">
        <v>60</v>
      </c>
      <c r="F74" s="6" t="s">
        <v>106</v>
      </c>
      <c r="G74" s="6" t="s">
        <v>185</v>
      </c>
      <c r="H74" s="6" t="s">
        <v>187</v>
      </c>
      <c r="I74" s="6" t="s">
        <v>186</v>
      </c>
      <c r="J74" s="6" t="s">
        <v>188</v>
      </c>
      <c r="K74" s="6" t="s">
        <v>404</v>
      </c>
      <c r="L74" s="6" t="s">
        <v>405</v>
      </c>
      <c r="M74" s="6" t="s">
        <v>430</v>
      </c>
      <c r="N74" s="6" t="s">
        <v>413</v>
      </c>
      <c r="O74" s="6" t="s">
        <v>408</v>
      </c>
      <c r="P74" s="6" t="s">
        <v>409</v>
      </c>
    </row>
    <row r="75" customFormat="false" ht="30" hidden="false" customHeight="true" outlineLevel="0" collapsed="false">
      <c r="A75" s="2"/>
      <c r="B75" s="6" t="n">
        <v>24</v>
      </c>
      <c r="C75" s="6" t="s">
        <v>499</v>
      </c>
      <c r="D75" s="6" t="s">
        <v>403</v>
      </c>
      <c r="E75" s="6" t="s">
        <v>42</v>
      </c>
      <c r="F75" s="6" t="s">
        <v>142</v>
      </c>
      <c r="G75" s="6" t="s">
        <v>307</v>
      </c>
      <c r="H75" s="6" t="s">
        <v>309</v>
      </c>
      <c r="I75" s="6" t="s">
        <v>308</v>
      </c>
      <c r="J75" s="6" t="s">
        <v>213</v>
      </c>
      <c r="K75" s="6" t="s">
        <v>404</v>
      </c>
      <c r="L75" s="6" t="s">
        <v>405</v>
      </c>
      <c r="M75" s="6" t="s">
        <v>428</v>
      </c>
      <c r="N75" s="6" t="s">
        <v>407</v>
      </c>
      <c r="O75" s="6" t="s">
        <v>408</v>
      </c>
      <c r="P75" s="6" t="s">
        <v>409</v>
      </c>
    </row>
    <row r="76" customFormat="false" ht="30" hidden="false" customHeight="true" outlineLevel="0" collapsed="false">
      <c r="A76" s="2"/>
      <c r="B76" s="6" t="n">
        <v>24</v>
      </c>
      <c r="C76" s="6" t="s">
        <v>500</v>
      </c>
      <c r="D76" s="6" t="s">
        <v>411</v>
      </c>
      <c r="E76" s="6" t="s">
        <v>66</v>
      </c>
      <c r="F76" s="6" t="s">
        <v>124</v>
      </c>
      <c r="G76" s="6" t="s">
        <v>235</v>
      </c>
      <c r="H76" s="6" t="s">
        <v>237</v>
      </c>
      <c r="I76" s="6" t="s">
        <v>236</v>
      </c>
      <c r="J76" s="6" t="s">
        <v>166</v>
      </c>
      <c r="K76" s="6" t="s">
        <v>404</v>
      </c>
      <c r="L76" s="6" t="s">
        <v>405</v>
      </c>
      <c r="M76" s="6" t="s">
        <v>421</v>
      </c>
      <c r="N76" s="6" t="s">
        <v>413</v>
      </c>
      <c r="O76" s="6" t="s">
        <v>408</v>
      </c>
      <c r="P76" s="6" t="s">
        <v>409</v>
      </c>
    </row>
    <row r="77" customFormat="false" ht="30" hidden="false" customHeight="true" outlineLevel="0" collapsed="false">
      <c r="A77" s="2"/>
      <c r="B77" s="6" t="n">
        <v>24</v>
      </c>
      <c r="C77" s="6" t="s">
        <v>501</v>
      </c>
      <c r="D77" s="6" t="s">
        <v>415</v>
      </c>
      <c r="E77" s="6" t="s">
        <v>66</v>
      </c>
      <c r="F77" s="6" t="s">
        <v>124</v>
      </c>
      <c r="G77" s="6" t="s">
        <v>238</v>
      </c>
      <c r="H77" s="6" t="s">
        <v>240</v>
      </c>
      <c r="I77" s="6" t="s">
        <v>239</v>
      </c>
      <c r="J77" s="6" t="s">
        <v>192</v>
      </c>
      <c r="K77" s="6" t="s">
        <v>404</v>
      </c>
      <c r="L77" s="6" t="s">
        <v>405</v>
      </c>
      <c r="M77" s="6" t="s">
        <v>440</v>
      </c>
      <c r="N77" s="6" t="s">
        <v>413</v>
      </c>
      <c r="O77" s="6" t="s">
        <v>408</v>
      </c>
      <c r="P77" s="6" t="s">
        <v>409</v>
      </c>
    </row>
  </sheetData>
  <dataValidations count="2">
    <dataValidation allowBlank="false" errorStyle="stop" operator="between" showDropDown="false" showErrorMessage="false" showInputMessage="false" sqref="K6:K77" type="list">
      <formula1>"idea_seed,seo_enriched,brief_ready,draft_ready,human_edit,seo_qa,scheduled,published,debriefed"</formula1>
      <formula2>0</formula2>
    </dataValidation>
    <dataValidation allowBlank="false" errorStyle="stop" operator="between" showDropDown="false" showErrorMessage="false" showInputMessage="false" sqref="O6:O77" type="list">
      <formula1>"Planned,In progress,Published,Refresh,Paused"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0"/>
    <col collapsed="false" customWidth="true" hidden="false" outlineLevel="0" max="3" min="3" style="1" width="18"/>
    <col collapsed="false" customWidth="true" hidden="false" outlineLevel="0" max="4" min="4" style="1" width="22"/>
    <col collapsed="false" customWidth="true" hidden="false" outlineLevel="0" max="6" min="5" style="1" width="48"/>
    <col collapsed="false" customWidth="true" hidden="false" outlineLevel="0" max="7" min="7" style="1" width="58"/>
    <col collapsed="false" customWidth="true" hidden="false" outlineLevel="0" max="8" min="8" style="1" width="12"/>
    <col collapsed="false" customWidth="true" hidden="false" outlineLevel="0" max="9" min="9" style="1" width="48"/>
    <col collapsed="false" customWidth="true" hidden="false" outlineLevel="0" max="10" min="10" style="1" width="18"/>
  </cols>
  <sheetData>
    <row r="1" customFormat="false" ht="12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</row>
    <row r="2" customFormat="false" ht="78.75" hidden="false" customHeight="true" outlineLevel="0" collapsed="false">
      <c r="A2" s="2"/>
      <c r="B2" s="3" t="s">
        <v>502</v>
      </c>
      <c r="C2" s="2"/>
      <c r="D2" s="2"/>
      <c r="E2" s="2"/>
      <c r="F2" s="2"/>
      <c r="G2" s="2"/>
      <c r="H2" s="2"/>
      <c r="I2" s="2"/>
      <c r="J2" s="2"/>
    </row>
    <row r="3" customFormat="false" ht="162" hidden="false" customHeight="true" outlineLevel="0" collapsed="false">
      <c r="A3" s="2"/>
      <c r="B3" s="4" t="s">
        <v>503</v>
      </c>
      <c r="C3" s="2"/>
      <c r="D3" s="2"/>
      <c r="E3" s="2"/>
      <c r="F3" s="2"/>
      <c r="G3" s="2"/>
      <c r="H3" s="2"/>
      <c r="I3" s="2"/>
      <c r="J3" s="2"/>
    </row>
    <row r="4" customFormat="false" ht="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</row>
    <row r="5" customFormat="false" ht="30" hidden="false" customHeight="true" outlineLevel="0" collapsed="false">
      <c r="A5" s="2"/>
      <c r="B5" s="5" t="s">
        <v>504</v>
      </c>
      <c r="C5" s="5" t="s">
        <v>398</v>
      </c>
      <c r="D5" s="5" t="s">
        <v>505</v>
      </c>
      <c r="E5" s="5" t="s">
        <v>506</v>
      </c>
      <c r="F5" s="5" t="s">
        <v>507</v>
      </c>
      <c r="G5" s="5" t="s">
        <v>508</v>
      </c>
      <c r="H5" s="5" t="s">
        <v>509</v>
      </c>
      <c r="I5" s="5" t="s">
        <v>510</v>
      </c>
      <c r="J5" s="5" t="s">
        <v>511</v>
      </c>
    </row>
    <row r="6" customFormat="false" ht="30" hidden="false" customHeight="true" outlineLevel="0" collapsed="false">
      <c r="A6" s="2"/>
      <c r="B6" s="6" t="n">
        <v>1</v>
      </c>
      <c r="C6" s="6" t="s">
        <v>404</v>
      </c>
      <c r="D6" s="6" t="s">
        <v>512</v>
      </c>
      <c r="E6" s="6" t="s">
        <v>513</v>
      </c>
      <c r="F6" s="6" t="s">
        <v>514</v>
      </c>
      <c r="G6" s="6" t="s">
        <v>515</v>
      </c>
      <c r="H6" s="6" t="s">
        <v>516</v>
      </c>
      <c r="I6" s="6" t="s">
        <v>517</v>
      </c>
      <c r="J6" s="6" t="s">
        <v>518</v>
      </c>
    </row>
    <row r="7" customFormat="false" ht="30" hidden="false" customHeight="true" outlineLevel="0" collapsed="false">
      <c r="A7" s="2"/>
      <c r="B7" s="6" t="n">
        <v>2</v>
      </c>
      <c r="C7" s="6" t="s">
        <v>519</v>
      </c>
      <c r="D7" s="6" t="s">
        <v>520</v>
      </c>
      <c r="E7" s="6" t="s">
        <v>521</v>
      </c>
      <c r="F7" s="6" t="s">
        <v>522</v>
      </c>
      <c r="G7" s="6" t="s">
        <v>523</v>
      </c>
      <c r="H7" s="6" t="s">
        <v>516</v>
      </c>
      <c r="I7" s="6" t="s">
        <v>524</v>
      </c>
      <c r="J7" s="6" t="s">
        <v>525</v>
      </c>
    </row>
    <row r="8" customFormat="false" ht="30" hidden="false" customHeight="true" outlineLevel="0" collapsed="false">
      <c r="A8" s="2"/>
      <c r="B8" s="6" t="n">
        <v>3</v>
      </c>
      <c r="C8" s="6" t="s">
        <v>526</v>
      </c>
      <c r="D8" s="6" t="s">
        <v>527</v>
      </c>
      <c r="E8" s="6" t="s">
        <v>528</v>
      </c>
      <c r="F8" s="6" t="s">
        <v>529</v>
      </c>
      <c r="G8" s="6" t="s">
        <v>530</v>
      </c>
      <c r="H8" s="6" t="s">
        <v>531</v>
      </c>
      <c r="I8" s="6" t="s">
        <v>532</v>
      </c>
      <c r="J8" s="6" t="s">
        <v>533</v>
      </c>
    </row>
    <row r="9" customFormat="false" ht="30" hidden="false" customHeight="true" outlineLevel="0" collapsed="false">
      <c r="A9" s="2"/>
      <c r="B9" s="6" t="n">
        <v>4</v>
      </c>
      <c r="C9" s="6" t="s">
        <v>534</v>
      </c>
      <c r="D9" s="6" t="s">
        <v>535</v>
      </c>
      <c r="E9" s="6" t="s">
        <v>536</v>
      </c>
      <c r="F9" s="6" t="s">
        <v>537</v>
      </c>
      <c r="G9" s="6" t="s">
        <v>538</v>
      </c>
      <c r="H9" s="6" t="s">
        <v>531</v>
      </c>
      <c r="I9" s="6" t="s">
        <v>539</v>
      </c>
      <c r="J9" s="6" t="s">
        <v>534</v>
      </c>
    </row>
    <row r="10" customFormat="false" ht="30" hidden="false" customHeight="true" outlineLevel="0" collapsed="false">
      <c r="A10" s="2"/>
      <c r="B10" s="6" t="n">
        <v>5</v>
      </c>
      <c r="C10" s="6" t="s">
        <v>540</v>
      </c>
      <c r="D10" s="6" t="s">
        <v>541</v>
      </c>
      <c r="E10" s="6" t="s">
        <v>542</v>
      </c>
      <c r="F10" s="6" t="s">
        <v>543</v>
      </c>
      <c r="G10" s="6" t="s">
        <v>544</v>
      </c>
      <c r="H10" s="6" t="s">
        <v>531</v>
      </c>
      <c r="I10" s="6" t="s">
        <v>545</v>
      </c>
      <c r="J10" s="6" t="s">
        <v>546</v>
      </c>
    </row>
    <row r="11" customFormat="false" ht="30" hidden="false" customHeight="true" outlineLevel="0" collapsed="false">
      <c r="A11" s="2"/>
      <c r="B11" s="6" t="n">
        <v>6</v>
      </c>
      <c r="C11" s="6" t="s">
        <v>547</v>
      </c>
      <c r="D11" s="6" t="s">
        <v>548</v>
      </c>
      <c r="E11" s="6" t="s">
        <v>549</v>
      </c>
      <c r="F11" s="6" t="s">
        <v>550</v>
      </c>
      <c r="G11" s="6" t="s">
        <v>551</v>
      </c>
      <c r="H11" s="6" t="s">
        <v>531</v>
      </c>
      <c r="I11" s="6" t="s">
        <v>552</v>
      </c>
      <c r="J11" s="6" t="s">
        <v>553</v>
      </c>
    </row>
    <row r="12" customFormat="false" ht="30" hidden="false" customHeight="true" outlineLevel="0" collapsed="false">
      <c r="A12" s="2"/>
      <c r="B12" s="6" t="n">
        <v>7</v>
      </c>
      <c r="C12" s="6" t="s">
        <v>554</v>
      </c>
      <c r="D12" s="6" t="s">
        <v>555</v>
      </c>
      <c r="E12" s="6" t="s">
        <v>556</v>
      </c>
      <c r="F12" s="6" t="s">
        <v>557</v>
      </c>
      <c r="G12" s="6" t="s">
        <v>558</v>
      </c>
      <c r="H12" s="6" t="s">
        <v>531</v>
      </c>
      <c r="I12" s="6" t="s">
        <v>559</v>
      </c>
      <c r="J12" s="6" t="s">
        <v>554</v>
      </c>
    </row>
    <row r="13" customFormat="false" ht="30" hidden="false" customHeight="true" outlineLevel="0" collapsed="false">
      <c r="A13" s="2"/>
      <c r="B13" s="6" t="n">
        <v>8</v>
      </c>
      <c r="C13" s="6" t="s">
        <v>560</v>
      </c>
      <c r="D13" s="6" t="s">
        <v>561</v>
      </c>
      <c r="E13" s="6" t="s">
        <v>562</v>
      </c>
      <c r="F13" s="6" t="s">
        <v>563</v>
      </c>
      <c r="G13" s="6" t="s">
        <v>564</v>
      </c>
      <c r="H13" s="6" t="s">
        <v>565</v>
      </c>
      <c r="I13" s="6" t="s">
        <v>566</v>
      </c>
      <c r="J13" s="6" t="s">
        <v>560</v>
      </c>
    </row>
    <row r="14" customFormat="false" ht="30" hidden="false" customHeight="true" outlineLevel="0" collapsed="false">
      <c r="A14" s="2"/>
      <c r="B14" s="6" t="n">
        <v>9</v>
      </c>
      <c r="C14" s="6" t="s">
        <v>567</v>
      </c>
      <c r="D14" s="6" t="s">
        <v>568</v>
      </c>
      <c r="E14" s="6" t="s">
        <v>569</v>
      </c>
      <c r="F14" s="6" t="s">
        <v>570</v>
      </c>
      <c r="G14" s="6" t="s">
        <v>571</v>
      </c>
      <c r="H14" s="6" t="s">
        <v>531</v>
      </c>
      <c r="I14" s="6" t="s">
        <v>572</v>
      </c>
      <c r="J14" s="6" t="s">
        <v>573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2"/>
    <col collapsed="false" customWidth="true" hidden="false" outlineLevel="0" max="3" min="3" style="1" width="16"/>
    <col collapsed="false" customWidth="true" hidden="false" outlineLevel="0" max="4" min="4" style="1" width="24"/>
    <col collapsed="false" customWidth="true" hidden="false" outlineLevel="0" max="5" min="5" style="1" width="100"/>
    <col collapsed="false" customWidth="true" hidden="false" outlineLevel="0" max="7" min="6" style="1" width="42"/>
    <col collapsed="false" customWidth="true" hidden="false" outlineLevel="0" max="8" min="8" style="1" width="50"/>
  </cols>
  <sheetData>
    <row r="1" customFormat="false" ht="12" hidden="false" customHeight="true" outlineLevel="0" collapsed="false">
      <c r="A1" s="2"/>
      <c r="B1" s="2"/>
      <c r="C1" s="2"/>
      <c r="D1" s="2"/>
      <c r="E1" s="2"/>
      <c r="F1" s="2"/>
      <c r="G1" s="2"/>
      <c r="H1" s="2"/>
    </row>
    <row r="2" customFormat="false" ht="59.25" hidden="false" customHeight="true" outlineLevel="0" collapsed="false">
      <c r="A2" s="2"/>
      <c r="B2" s="3" t="s">
        <v>574</v>
      </c>
      <c r="C2" s="2"/>
      <c r="D2" s="2"/>
      <c r="E2" s="2"/>
      <c r="F2" s="2"/>
      <c r="G2" s="2"/>
      <c r="H2" s="2"/>
    </row>
    <row r="3" customFormat="false" ht="122.25" hidden="false" customHeight="true" outlineLevel="0" collapsed="false">
      <c r="A3" s="2"/>
      <c r="B3" s="4" t="s">
        <v>575</v>
      </c>
      <c r="C3" s="2"/>
      <c r="D3" s="2"/>
      <c r="E3" s="2"/>
      <c r="F3" s="2"/>
      <c r="G3" s="2"/>
      <c r="H3" s="2"/>
    </row>
    <row r="4" customFormat="false" ht="15" hidden="false" customHeight="true" outlineLevel="0" collapsed="false">
      <c r="A4" s="2"/>
      <c r="B4" s="2"/>
      <c r="C4" s="2"/>
      <c r="D4" s="2"/>
      <c r="E4" s="2"/>
      <c r="F4" s="2"/>
      <c r="G4" s="2"/>
      <c r="H4" s="2"/>
    </row>
    <row r="5" customFormat="false" ht="30" hidden="false" customHeight="true" outlineLevel="0" collapsed="false">
      <c r="A5" s="2"/>
      <c r="B5" s="5" t="s">
        <v>576</v>
      </c>
      <c r="C5" s="5" t="s">
        <v>577</v>
      </c>
      <c r="D5" s="5" t="s">
        <v>578</v>
      </c>
      <c r="E5" s="5" t="s">
        <v>579</v>
      </c>
      <c r="F5" s="5" t="s">
        <v>580</v>
      </c>
      <c r="G5" s="5" t="s">
        <v>581</v>
      </c>
      <c r="H5" s="5" t="s">
        <v>582</v>
      </c>
    </row>
    <row r="6" customFormat="false" ht="30" hidden="false" customHeight="true" outlineLevel="0" collapsed="false">
      <c r="A6" s="2"/>
      <c r="B6" s="6" t="s">
        <v>583</v>
      </c>
      <c r="C6" s="6" t="s">
        <v>519</v>
      </c>
      <c r="D6" s="6" t="s">
        <v>584</v>
      </c>
      <c r="E6" s="6" t="s">
        <v>585</v>
      </c>
      <c r="F6" s="6" t="s">
        <v>586</v>
      </c>
      <c r="G6" s="6" t="s">
        <v>587</v>
      </c>
      <c r="H6" s="6" t="s">
        <v>588</v>
      </c>
    </row>
    <row r="7" customFormat="false" ht="30" hidden="false" customHeight="true" outlineLevel="0" collapsed="false">
      <c r="A7" s="2"/>
      <c r="B7" s="6" t="s">
        <v>589</v>
      </c>
      <c r="C7" s="6" t="s">
        <v>526</v>
      </c>
      <c r="D7" s="6" t="s">
        <v>590</v>
      </c>
      <c r="E7" s="6" t="s">
        <v>591</v>
      </c>
      <c r="F7" s="6" t="s">
        <v>592</v>
      </c>
      <c r="G7" s="6" t="s">
        <v>593</v>
      </c>
      <c r="H7" s="6" t="s">
        <v>594</v>
      </c>
    </row>
    <row r="8" customFormat="false" ht="30" hidden="false" customHeight="true" outlineLevel="0" collapsed="false">
      <c r="A8" s="2"/>
      <c r="B8" s="6" t="s">
        <v>595</v>
      </c>
      <c r="C8" s="6" t="s">
        <v>534</v>
      </c>
      <c r="D8" s="6" t="s">
        <v>596</v>
      </c>
      <c r="E8" s="6" t="s">
        <v>597</v>
      </c>
      <c r="F8" s="6" t="s">
        <v>598</v>
      </c>
      <c r="G8" s="6" t="s">
        <v>599</v>
      </c>
      <c r="H8" s="6" t="s">
        <v>600</v>
      </c>
    </row>
    <row r="9" customFormat="false" ht="30" hidden="false" customHeight="true" outlineLevel="0" collapsed="false">
      <c r="A9" s="2"/>
      <c r="B9" s="6" t="s">
        <v>601</v>
      </c>
      <c r="C9" s="6" t="s">
        <v>540</v>
      </c>
      <c r="D9" s="6" t="s">
        <v>602</v>
      </c>
      <c r="E9" s="6" t="s">
        <v>603</v>
      </c>
      <c r="F9" s="6" t="s">
        <v>542</v>
      </c>
      <c r="G9" s="6" t="s">
        <v>604</v>
      </c>
      <c r="H9" s="6" t="s">
        <v>605</v>
      </c>
    </row>
    <row r="10" customFormat="false" ht="30" hidden="false" customHeight="true" outlineLevel="0" collapsed="false">
      <c r="A10" s="2"/>
      <c r="B10" s="6" t="s">
        <v>606</v>
      </c>
      <c r="C10" s="6" t="s">
        <v>547</v>
      </c>
      <c r="D10" s="6" t="s">
        <v>607</v>
      </c>
      <c r="E10" s="6" t="s">
        <v>608</v>
      </c>
      <c r="F10" s="6" t="s">
        <v>549</v>
      </c>
      <c r="G10" s="6" t="s">
        <v>609</v>
      </c>
      <c r="H10" s="6" t="s">
        <v>610</v>
      </c>
    </row>
    <row r="11" customFormat="false" ht="30" hidden="false" customHeight="true" outlineLevel="0" collapsed="false">
      <c r="A11" s="2"/>
      <c r="B11" s="6" t="s">
        <v>611</v>
      </c>
      <c r="C11" s="6" t="s">
        <v>560</v>
      </c>
      <c r="D11" s="6" t="s">
        <v>612</v>
      </c>
      <c r="E11" s="6" t="s">
        <v>613</v>
      </c>
      <c r="F11" s="6" t="s">
        <v>614</v>
      </c>
      <c r="G11" s="6" t="s">
        <v>615</v>
      </c>
      <c r="H11" s="6" t="s">
        <v>616</v>
      </c>
    </row>
    <row r="12" customFormat="false" ht="30" hidden="false" customHeight="true" outlineLevel="0" collapsed="false">
      <c r="A12" s="2"/>
      <c r="B12" s="6" t="s">
        <v>617</v>
      </c>
      <c r="C12" s="6" t="s">
        <v>560</v>
      </c>
      <c r="D12" s="6" t="s">
        <v>618</v>
      </c>
      <c r="E12" s="6" t="s">
        <v>619</v>
      </c>
      <c r="F12" s="6" t="s">
        <v>620</v>
      </c>
      <c r="G12" s="6" t="s">
        <v>621</v>
      </c>
      <c r="H12" s="6" t="s">
        <v>622</v>
      </c>
    </row>
    <row r="13" customFormat="false" ht="30" hidden="false" customHeight="true" outlineLevel="0" collapsed="false">
      <c r="A13" s="2"/>
      <c r="B13" s="6" t="s">
        <v>623</v>
      </c>
      <c r="C13" s="6" t="s">
        <v>567</v>
      </c>
      <c r="D13" s="6" t="s">
        <v>624</v>
      </c>
      <c r="E13" s="6" t="s">
        <v>625</v>
      </c>
      <c r="F13" s="6" t="s">
        <v>626</v>
      </c>
      <c r="G13" s="6" t="s">
        <v>627</v>
      </c>
      <c r="H13" s="6" t="s">
        <v>628</v>
      </c>
    </row>
    <row r="14" customFormat="false" ht="30" hidden="false" customHeight="true" outlineLevel="0" collapsed="false">
      <c r="A14" s="2"/>
      <c r="B14" s="6" t="s">
        <v>629</v>
      </c>
      <c r="C14" s="6" t="s">
        <v>526</v>
      </c>
      <c r="D14" s="6" t="s">
        <v>630</v>
      </c>
      <c r="E14" s="6" t="s">
        <v>631</v>
      </c>
      <c r="F14" s="6" t="s">
        <v>632</v>
      </c>
      <c r="G14" s="6" t="s">
        <v>630</v>
      </c>
      <c r="H14" s="6" t="s">
        <v>633</v>
      </c>
    </row>
    <row r="15" customFormat="false" ht="30" hidden="false" customHeight="true" outlineLevel="0" collapsed="false">
      <c r="A15" s="2"/>
      <c r="B15" s="6" t="s">
        <v>634</v>
      </c>
      <c r="C15" s="6" t="s">
        <v>534</v>
      </c>
      <c r="D15" s="6" t="s">
        <v>635</v>
      </c>
      <c r="E15" s="6" t="s">
        <v>636</v>
      </c>
      <c r="F15" s="6" t="s">
        <v>637</v>
      </c>
      <c r="G15" s="6" t="s">
        <v>638</v>
      </c>
      <c r="H15" s="6" t="s">
        <v>639</v>
      </c>
    </row>
    <row r="16" customFormat="false" ht="30" hidden="false" customHeight="true" outlineLevel="0" collapsed="false">
      <c r="A16" s="2"/>
      <c r="B16" s="6" t="s">
        <v>640</v>
      </c>
      <c r="C16" s="6" t="s">
        <v>534</v>
      </c>
      <c r="D16" s="6" t="s">
        <v>641</v>
      </c>
      <c r="E16" s="6" t="s">
        <v>642</v>
      </c>
      <c r="F16" s="6" t="s">
        <v>643</v>
      </c>
      <c r="G16" s="6" t="s">
        <v>644</v>
      </c>
      <c r="H16" s="6" t="s">
        <v>645</v>
      </c>
    </row>
    <row r="17" customFormat="false" ht="30" hidden="false" customHeight="true" outlineLevel="0" collapsed="false">
      <c r="A17" s="2"/>
      <c r="B17" s="6" t="s">
        <v>646</v>
      </c>
      <c r="C17" s="6" t="s">
        <v>547</v>
      </c>
      <c r="D17" s="6" t="s">
        <v>647</v>
      </c>
      <c r="E17" s="6" t="s">
        <v>648</v>
      </c>
      <c r="F17" s="6" t="s">
        <v>649</v>
      </c>
      <c r="G17" s="6" t="s">
        <v>650</v>
      </c>
      <c r="H17" s="6" t="s">
        <v>651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2026-05-05T07:56:26Z</dcterms:created>
  <dc:creator>Perplexity Computer</dc:creator>
  <dc:description/>
  <cp:keywords>PaperClip OpenClaw content strategy SEO hub and spoke multi-blog</cp:keywords>
  <dc:language>en-US</dc:language>
  <cp:lastModifiedBy/>
  <dcterms:modified xsi:type="dcterms:W3CDTF">2026-05-05T07:56:48Z</dcterms:modified>
  <cp:revision>0</cp:revision>
  <dc:subject>Hub-and-spoke content plan, SEO keyword research, 6-month calendar, PaperClip pipeline</dc:subject>
  <dc:title>PaperClip Multi-Blog Content Strategy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